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spurkova\Desktop\DOTACE 2021\Provoz a údržba 2021\"/>
    </mc:Choice>
  </mc:AlternateContent>
  <xr:revisionPtr revIDLastSave="0" documentId="8_{309B52CC-EFE3-4857-B746-CA31CA121AA1}" xr6:coauthVersionLast="45" xr6:coauthVersionMax="45" xr10:uidLastSave="{00000000-0000-0000-0000-000000000000}"/>
  <bookViews>
    <workbookView xWindow="-108" yWindow="-108" windowWidth="23256" windowHeight="12576" tabRatio="691" activeTab="2" xr2:uid="{F68E8E7D-43C4-4FDE-9DBC-B9C9D79097C8}"/>
  </bookViews>
  <sheets>
    <sheet name="CELKOVÝ SOUHRN" sheetId="1" r:id="rId1"/>
    <sheet name="Sportoviště 1" sheetId="2" r:id="rId2"/>
    <sheet name="Sportoviště 2" sheetId="3" r:id="rId3"/>
    <sheet name="Sportoviště 3" sheetId="4" r:id="rId4"/>
    <sheet name="Sportoviště 4" sheetId="5" r:id="rId5"/>
    <sheet name="Sportoviště 5" sheetId="6" r:id="rId6"/>
    <sheet name="Sportoviště 6" sheetId="7" r:id="rId7"/>
    <sheet name="Sportoviště 7" sheetId="8" r:id="rId8"/>
    <sheet name="Sportoviště 8" sheetId="9" r:id="rId9"/>
    <sheet name="Sportoviště 9" sheetId="10" r:id="rId10"/>
    <sheet name="Sportoviště 10" sheetId="11" r:id="rId11"/>
    <sheet name="Sportoviště 11" sheetId="12" r:id="rId12"/>
    <sheet name="Sportoviště 12" sheetId="13" r:id="rId13"/>
    <sheet name="Sportoviště 13" sheetId="14" r:id="rId14"/>
    <sheet name="Sportoviště 14" sheetId="15" r:id="rId15"/>
    <sheet name="Sportoviště 15" sheetId="18" r:id="rId16"/>
    <sheet name="Sportoviště 16" sheetId="16" r:id="rId17"/>
    <sheet name="Sportoviště 17" sheetId="19" r:id="rId18"/>
    <sheet name="Sportoviště 18" sheetId="20" r:id="rId19"/>
    <sheet name="Sportoviště 19" sheetId="21" r:id="rId20"/>
    <sheet name="Sportoviště 20" sheetId="17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7" l="1"/>
  <c r="B15" i="17"/>
  <c r="B27" i="1" s="1"/>
  <c r="C12" i="17"/>
  <c r="C11" i="17"/>
  <c r="C10" i="17"/>
  <c r="C9" i="17"/>
  <c r="C8" i="17"/>
  <c r="C7" i="17"/>
  <c r="C6" i="17"/>
  <c r="C14" i="21"/>
  <c r="B15" i="21"/>
  <c r="B26" i="1" s="1"/>
  <c r="C12" i="21"/>
  <c r="C11" i="21"/>
  <c r="C10" i="21"/>
  <c r="C9" i="21"/>
  <c r="C8" i="21"/>
  <c r="C7" i="21"/>
  <c r="C6" i="21"/>
  <c r="C14" i="20"/>
  <c r="C13" i="20"/>
  <c r="B15" i="20"/>
  <c r="B25" i="1" s="1"/>
  <c r="C12" i="20"/>
  <c r="C11" i="20"/>
  <c r="C10" i="20"/>
  <c r="C9" i="20"/>
  <c r="C8" i="20"/>
  <c r="C7" i="20"/>
  <c r="C6" i="20"/>
  <c r="C14" i="19"/>
  <c r="C13" i="19"/>
  <c r="B15" i="19"/>
  <c r="B24" i="1" s="1"/>
  <c r="C12" i="19"/>
  <c r="C11" i="19"/>
  <c r="C10" i="19"/>
  <c r="C9" i="19"/>
  <c r="C8" i="19"/>
  <c r="C7" i="19"/>
  <c r="C6" i="19"/>
  <c r="C14" i="16"/>
  <c r="C13" i="16"/>
  <c r="B15" i="16"/>
  <c r="B23" i="1" s="1"/>
  <c r="C12" i="16"/>
  <c r="C11" i="16"/>
  <c r="C10" i="16"/>
  <c r="C9" i="16"/>
  <c r="C8" i="16"/>
  <c r="C7" i="16"/>
  <c r="C6" i="16"/>
  <c r="C14" i="18"/>
  <c r="C13" i="18"/>
  <c r="B15" i="18"/>
  <c r="B22" i="1" s="1"/>
  <c r="C12" i="18"/>
  <c r="C11" i="18"/>
  <c r="C10" i="18"/>
  <c r="C9" i="18"/>
  <c r="C8" i="18"/>
  <c r="C7" i="18"/>
  <c r="C6" i="18"/>
  <c r="C14" i="15"/>
  <c r="C13" i="15"/>
  <c r="B15" i="15"/>
  <c r="B21" i="1" s="1"/>
  <c r="C12" i="15"/>
  <c r="C11" i="15"/>
  <c r="C10" i="15"/>
  <c r="C9" i="15"/>
  <c r="C8" i="15"/>
  <c r="C7" i="15"/>
  <c r="C6" i="15"/>
  <c r="C14" i="14"/>
  <c r="C13" i="14"/>
  <c r="B15" i="14"/>
  <c r="B20" i="1" s="1"/>
  <c r="C12" i="14"/>
  <c r="C11" i="14"/>
  <c r="C10" i="14"/>
  <c r="C9" i="14"/>
  <c r="C8" i="14"/>
  <c r="C7" i="14"/>
  <c r="C6" i="14"/>
  <c r="C14" i="13"/>
  <c r="B15" i="13"/>
  <c r="B19" i="1" s="1"/>
  <c r="C12" i="13"/>
  <c r="C11" i="13"/>
  <c r="C10" i="13"/>
  <c r="C9" i="13"/>
  <c r="C8" i="13"/>
  <c r="C7" i="13"/>
  <c r="C6" i="13"/>
  <c r="C14" i="12"/>
  <c r="B15" i="12"/>
  <c r="B18" i="1" s="1"/>
  <c r="C12" i="12"/>
  <c r="C11" i="12"/>
  <c r="C10" i="12"/>
  <c r="C9" i="12"/>
  <c r="C8" i="12"/>
  <c r="C7" i="12"/>
  <c r="C6" i="12"/>
  <c r="C14" i="11"/>
  <c r="B15" i="11"/>
  <c r="B17" i="1" s="1"/>
  <c r="C12" i="11"/>
  <c r="C11" i="11"/>
  <c r="C10" i="11"/>
  <c r="C9" i="11"/>
  <c r="C8" i="11"/>
  <c r="C7" i="11"/>
  <c r="C6" i="11"/>
  <c r="C14" i="10"/>
  <c r="B15" i="10"/>
  <c r="B16" i="1" s="1"/>
  <c r="C12" i="10"/>
  <c r="C11" i="10"/>
  <c r="C10" i="10"/>
  <c r="C9" i="10"/>
  <c r="C8" i="10"/>
  <c r="C7" i="10"/>
  <c r="C6" i="10"/>
  <c r="C14" i="9"/>
  <c r="B15" i="9"/>
  <c r="B15" i="1" s="1"/>
  <c r="C12" i="9"/>
  <c r="C11" i="9"/>
  <c r="C10" i="9"/>
  <c r="C9" i="9"/>
  <c r="C8" i="9"/>
  <c r="C7" i="9"/>
  <c r="C6" i="9"/>
  <c r="C14" i="8"/>
  <c r="B15" i="8"/>
  <c r="B14" i="1" s="1"/>
  <c r="C12" i="8"/>
  <c r="C11" i="8"/>
  <c r="C10" i="8"/>
  <c r="C9" i="8"/>
  <c r="C8" i="8"/>
  <c r="C7" i="8"/>
  <c r="C6" i="8"/>
  <c r="C14" i="7"/>
  <c r="B15" i="7"/>
  <c r="B13" i="1" s="1"/>
  <c r="C12" i="7"/>
  <c r="C11" i="7"/>
  <c r="C10" i="7"/>
  <c r="C9" i="7"/>
  <c r="C8" i="7"/>
  <c r="C7" i="7"/>
  <c r="C6" i="7"/>
  <c r="C14" i="6"/>
  <c r="B15" i="6"/>
  <c r="B12" i="1" s="1"/>
  <c r="C12" i="6"/>
  <c r="C11" i="6"/>
  <c r="C10" i="6"/>
  <c r="C9" i="6"/>
  <c r="C8" i="6"/>
  <c r="C7" i="6"/>
  <c r="C6" i="6"/>
  <c r="C14" i="5"/>
  <c r="C13" i="5"/>
  <c r="B15" i="5"/>
  <c r="B11" i="1" s="1"/>
  <c r="C12" i="5"/>
  <c r="C11" i="5"/>
  <c r="C10" i="5"/>
  <c r="C9" i="5"/>
  <c r="C8" i="5"/>
  <c r="C7" i="5"/>
  <c r="C6" i="5"/>
  <c r="C14" i="4"/>
  <c r="B15" i="4"/>
  <c r="B10" i="1" s="1"/>
  <c r="C12" i="4"/>
  <c r="C11" i="4"/>
  <c r="C10" i="4"/>
  <c r="C9" i="4"/>
  <c r="C8" i="4"/>
  <c r="C7" i="4"/>
  <c r="C6" i="4"/>
  <c r="B15" i="3"/>
  <c r="B9" i="1" s="1"/>
  <c r="C14" i="3"/>
  <c r="C13" i="3"/>
  <c r="C12" i="3"/>
  <c r="C11" i="3"/>
  <c r="C10" i="3"/>
  <c r="C9" i="3"/>
  <c r="C8" i="3"/>
  <c r="C7" i="3"/>
  <c r="C6" i="3"/>
  <c r="B15" i="2"/>
  <c r="B8" i="1" s="1"/>
  <c r="C14" i="2"/>
  <c r="C13" i="2"/>
  <c r="C12" i="2"/>
  <c r="C11" i="2"/>
  <c r="C10" i="2"/>
  <c r="C9" i="2"/>
  <c r="C8" i="2"/>
  <c r="C7" i="2"/>
  <c r="C6" i="2"/>
  <c r="C15" i="16" l="1"/>
  <c r="C23" i="1" s="1"/>
  <c r="C15" i="18"/>
  <c r="C22" i="1" s="1"/>
  <c r="C15" i="15"/>
  <c r="C21" i="1" s="1"/>
  <c r="C15" i="14"/>
  <c r="C20" i="1" s="1"/>
  <c r="C15" i="5"/>
  <c r="C11" i="1" s="1"/>
  <c r="C13" i="21"/>
  <c r="C15" i="21" s="1"/>
  <c r="C26" i="1" s="1"/>
  <c r="C15" i="19"/>
  <c r="C24" i="1" s="1"/>
  <c r="C13" i="10"/>
  <c r="C15" i="10" s="1"/>
  <c r="C16" i="1" s="1"/>
  <c r="C13" i="12"/>
  <c r="C15" i="12" s="1"/>
  <c r="C18" i="1" s="1"/>
  <c r="C13" i="17"/>
  <c r="C15" i="17" s="1"/>
  <c r="C27" i="1" s="1"/>
  <c r="C15" i="20"/>
  <c r="C25" i="1" s="1"/>
  <c r="C13" i="9"/>
  <c r="C15" i="9" s="1"/>
  <c r="C15" i="1" s="1"/>
  <c r="C13" i="11"/>
  <c r="C15" i="11" s="1"/>
  <c r="C17" i="1" s="1"/>
  <c r="C13" i="13"/>
  <c r="C15" i="13" s="1"/>
  <c r="C19" i="1" s="1"/>
  <c r="C13" i="8"/>
  <c r="C15" i="8" s="1"/>
  <c r="C14" i="1" s="1"/>
  <c r="C13" i="7"/>
  <c r="C15" i="7" s="1"/>
  <c r="C13" i="1" s="1"/>
  <c r="C13" i="6"/>
  <c r="C15" i="6" s="1"/>
  <c r="C12" i="1" s="1"/>
  <c r="C13" i="4"/>
  <c r="C15" i="4" s="1"/>
  <c r="C10" i="1" s="1"/>
  <c r="C15" i="3"/>
  <c r="C9" i="1" s="1"/>
  <c r="C15" i="2"/>
  <c r="C8" i="1" s="1"/>
  <c r="B28" i="1" l="1"/>
  <c r="C28" i="1" l="1"/>
</calcChain>
</file>

<file path=xl/sharedStrings.xml><?xml version="1.0" encoding="utf-8"?>
<sst xmlns="http://schemas.openxmlformats.org/spreadsheetml/2006/main" count="308" uniqueCount="60">
  <si>
    <t>Výzva 8/2020 Provoz a údržba 2021</t>
  </si>
  <si>
    <r>
      <t xml:space="preserve">ŽADATEL                                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i/>
        <sz val="14"/>
        <color theme="1"/>
        <rFont val="Calibri"/>
        <family val="2"/>
        <charset val="238"/>
        <scheme val="minor"/>
      </rPr>
      <t>(název žadatele):</t>
    </r>
  </si>
  <si>
    <t>Výdaje rozpočtu na všechna sportovní zařízení</t>
  </si>
  <si>
    <r>
      <t xml:space="preserve">Výdaje </t>
    </r>
    <r>
      <rPr>
        <b/>
        <sz val="11"/>
        <color theme="5" tint="-0.249977111117893"/>
        <rFont val="Abadi"/>
        <family val="2"/>
      </rPr>
      <t>[</t>
    </r>
    <r>
      <rPr>
        <b/>
        <sz val="11"/>
        <color theme="5" tint="-0.249977111117893"/>
        <rFont val="Calibri"/>
        <family val="2"/>
        <charset val="238"/>
      </rPr>
      <t>v Kč</t>
    </r>
    <r>
      <rPr>
        <b/>
        <sz val="11"/>
        <color theme="5" tint="-0.249977111117893"/>
        <rFont val="Abadi"/>
        <family val="2"/>
      </rPr>
      <t>]</t>
    </r>
  </si>
  <si>
    <r>
      <t xml:space="preserve">Dotace </t>
    </r>
    <r>
      <rPr>
        <b/>
        <sz val="11"/>
        <color theme="5" tint="-0.249977111117893"/>
        <rFont val="Abadi"/>
        <family val="2"/>
      </rPr>
      <t>[</t>
    </r>
    <r>
      <rPr>
        <b/>
        <sz val="11"/>
        <color theme="5" tint="-0.249977111117893"/>
        <rFont val="Calibri"/>
        <family val="2"/>
        <charset val="238"/>
      </rPr>
      <t>v Kč</t>
    </r>
    <r>
      <rPr>
        <b/>
        <sz val="11"/>
        <color theme="5" tint="-0.249977111117893"/>
        <rFont val="Abadi"/>
        <family val="2"/>
      </rPr>
      <t>]</t>
    </r>
  </si>
  <si>
    <t>Poznámky</t>
  </si>
  <si>
    <t>Sportovní zařízení 1 - celkem</t>
  </si>
  <si>
    <t>Sportovní zařízení 2 - celkem</t>
  </si>
  <si>
    <t>Sportovní zařízení 3 - celkem</t>
  </si>
  <si>
    <t>Sportovní zařízení 4 - celkem</t>
  </si>
  <si>
    <t>Sportovní zařízení 5 - celkem</t>
  </si>
  <si>
    <t>Sportovní zařízení 6 - celkem</t>
  </si>
  <si>
    <t>Sportovní zařízení 7 - celkem</t>
  </si>
  <si>
    <t>Sportovní zařízení 8 - celkem</t>
  </si>
  <si>
    <t>Sportovní zařízení 9 - celkem</t>
  </si>
  <si>
    <t>Sportovní zařízení 10 - celkem</t>
  </si>
  <si>
    <t>Sportovní zařízení 11 - celkem</t>
  </si>
  <si>
    <t>Sportovní zařízení 12 - celkem</t>
  </si>
  <si>
    <t>Sportovní zařízení 13 - celkem</t>
  </si>
  <si>
    <t>Sportovní zařízení 14 - celkem</t>
  </si>
  <si>
    <t>Sportovní zařízení 15 - celkem</t>
  </si>
  <si>
    <t>Sportovní zařízení 16 - celkem</t>
  </si>
  <si>
    <t>Sportovní zařízení 17 - celkem</t>
  </si>
  <si>
    <t>Sportovní zařízení 18 - celkem</t>
  </si>
  <si>
    <t>Sportovní zařízení 19 - celkem</t>
  </si>
  <si>
    <t>Sportovní zařízení 20 - celkem</t>
  </si>
  <si>
    <t>VÝDAJE CELKEM</t>
  </si>
  <si>
    <t>Název 1. sportovního zařízení:</t>
  </si>
  <si>
    <t>Výdaje rozpočtu na sportovní zařízení</t>
  </si>
  <si>
    <t>Výpočet dotace</t>
  </si>
  <si>
    <r>
      <t>Energie</t>
    </r>
    <r>
      <rPr>
        <sz val="10"/>
        <color theme="1"/>
        <rFont val="Arial"/>
        <family val="2"/>
        <charset val="238"/>
      </rPr>
      <t xml:space="preserve"> související s provozem sportovního zařízení za období podpory.</t>
    </r>
  </si>
  <si>
    <r>
      <t>Nájemné</t>
    </r>
    <r>
      <rPr>
        <sz val="10"/>
        <color theme="1"/>
        <rFont val="Arial"/>
        <family val="2"/>
        <charset val="238"/>
      </rPr>
      <t xml:space="preserve"> hrazené provozovatelem </t>
    </r>
    <r>
      <rPr>
        <b/>
        <sz val="10"/>
        <color theme="1"/>
        <rFont val="Arial"/>
        <family val="2"/>
        <charset val="238"/>
      </rPr>
      <t>za pronájem sportovního zařízení</t>
    </r>
    <r>
      <rPr>
        <sz val="10"/>
        <color theme="1"/>
        <rFont val="Arial"/>
        <family val="2"/>
        <charset val="238"/>
      </rPr>
      <t xml:space="preserve"> za období podpory.</t>
    </r>
  </si>
  <si>
    <r>
      <rPr>
        <b/>
        <sz val="10"/>
        <color theme="1"/>
        <rFont val="Arial"/>
        <family val="2"/>
        <charset val="238"/>
      </rPr>
      <t xml:space="preserve">Nájemné </t>
    </r>
    <r>
      <rPr>
        <sz val="10"/>
        <color theme="1"/>
        <rFont val="Arial"/>
        <family val="2"/>
        <charset val="238"/>
      </rPr>
      <t>hrazené provozovatelem</t>
    </r>
    <r>
      <rPr>
        <b/>
        <sz val="10"/>
        <color theme="1"/>
        <rFont val="Arial"/>
        <family val="2"/>
        <charset val="238"/>
      </rPr>
      <t xml:space="preserve"> za pronájem věcí movitých</t>
    </r>
    <r>
      <rPr>
        <sz val="10"/>
        <color theme="1"/>
        <rFont val="Arial"/>
        <family val="2"/>
        <charset val="238"/>
      </rPr>
      <t xml:space="preserve"> souvisejících s provozem sportovního zařízeí za období podpory.</t>
    </r>
  </si>
  <si>
    <r>
      <t>Pohonné hmoty</t>
    </r>
    <r>
      <rPr>
        <sz val="10"/>
        <color theme="1"/>
        <rFont val="Arial"/>
        <family val="2"/>
        <charset val="238"/>
      </rPr>
      <t xml:space="preserve"> související s provozem sportovního zařízením za období podpory.</t>
    </r>
  </si>
  <si>
    <r>
      <t>Spotřební materiál</t>
    </r>
    <r>
      <rPr>
        <sz val="10"/>
        <color theme="1"/>
        <rFont val="Arial"/>
        <family val="2"/>
        <charset val="238"/>
      </rPr>
      <t>, včetně hygienických prostředků, související s provozem sportovního zařízení za obodobí podpory.</t>
    </r>
  </si>
  <si>
    <r>
      <t>Pojistné</t>
    </r>
    <r>
      <rPr>
        <sz val="10"/>
        <color theme="1"/>
        <rFont val="Arial"/>
        <family val="2"/>
        <charset val="238"/>
      </rPr>
      <t xml:space="preserve"> související se sportovním zařízením za období podpory (např. pojištění nemovitých věcí, movitých věcí, elektrických zařízení, strojů, pojištění přerušení provozu, pojištění odpovědnosti za škodu, včetně odpovědnosti z držby nemovitých věcí).</t>
    </r>
  </si>
  <si>
    <r>
      <t>Provozní náklady na služby</t>
    </r>
    <r>
      <rPr>
        <sz val="10"/>
        <color theme="1"/>
        <rFont val="Arial"/>
        <family val="2"/>
        <charset val="238"/>
      </rPr>
      <t xml:space="preserve"> nezbytné pro zajištění provozu sportovního zařízení za období podpory (např. bezpečnostní ochrana, nebytný úklid, sekání trávy a jin nezbytné údržby sportovního zařízení, provoz PC sítí, webových stránek, cloudových služeb, centrálního dispečinku, elektrických centrál a jiných technických zařízení apod.).</t>
    </r>
  </si>
  <si>
    <r>
      <t>Osobní náklady zaměstnanců</t>
    </r>
    <r>
      <rPr>
        <sz val="10"/>
        <color theme="1"/>
        <rFont val="Arial"/>
        <family val="2"/>
        <charset val="238"/>
      </rPr>
      <t xml:space="preserve"> na pracovních pozicích určených k zajištění provozu sportovního zařízení, do maximální výše 50 tis. Kč na osobu a měsíc. Z dotace lze hradit i související povinné zákonné odvody zaměstnavatele, které nejsou do výše limitu (50 tis. Kč) zahrnuty.
Bližší informace jsou uvedeny ve výzvě.</t>
    </r>
  </si>
  <si>
    <r>
      <t>Náklady spojené s opatřeními proti šíření nemoci COVID-19</t>
    </r>
    <r>
      <rPr>
        <sz val="10"/>
        <color theme="1"/>
        <rFont val="Arial"/>
        <family val="2"/>
        <charset val="238"/>
      </rPr>
      <t>, pokud souvisejí s provozem sportovního zařízení.</t>
    </r>
  </si>
  <si>
    <t>Výdaje za sportovní zařízení celkem</t>
  </si>
  <si>
    <t>Název 2. sportovního zařízení:</t>
  </si>
  <si>
    <t>Název 20. sportovního zařízení:</t>
  </si>
  <si>
    <t>Název 19. sportovního zařízení:</t>
  </si>
  <si>
    <t>Název 18. sportovního zařízení:</t>
  </si>
  <si>
    <t>Název 17. sportovního zařízení:</t>
  </si>
  <si>
    <t>Název 16. sportovního zařízení:</t>
  </si>
  <si>
    <t>Název 15. sportovního zařízení:</t>
  </si>
  <si>
    <t>Název 14. sportovního zařízení:</t>
  </si>
  <si>
    <t>Název 13. sportovního zařízení:</t>
  </si>
  <si>
    <t>Název 12. sportovního zařízení:</t>
  </si>
  <si>
    <t>Název 11. sportovního zařízení:</t>
  </si>
  <si>
    <t>Název 10. sportovního zařízení:</t>
  </si>
  <si>
    <t>Název 9. sportovního zařízení:</t>
  </si>
  <si>
    <t>Název 8. sportovního zařízení:</t>
  </si>
  <si>
    <t>Název 7. sportovního zařízení:</t>
  </si>
  <si>
    <t>Název 6. sportovního zařízení:</t>
  </si>
  <si>
    <t>Název 5. sportovního zařízení:</t>
  </si>
  <si>
    <t>Název 4. sportovního zařízení:</t>
  </si>
  <si>
    <t>Název 3. sportovního zařízení:</t>
  </si>
  <si>
    <t>Vyplňovat lze pouze bílé buňky. Šedé buňky jsou zamčené a nelze je editovat.
Vypočítané náklady a dotaci každého sportovního zařízení zapište do žádosti.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</si>
</sst>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Abadi"/>
      <family val="2"/>
    </font>
    <font>
      <b/>
      <sz val="11"/>
      <color theme="5" tint="-0.249977111117893"/>
      <name val="Calibri"/>
      <family val="2"/>
      <charset val="238"/>
    </font>
    <font>
      <b/>
      <i/>
      <sz val="11"/>
      <color theme="5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5" tint="-0.249977111117893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5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6" fillId="4" borderId="1" xfId="0" applyFont="1" applyFill="1" applyBorder="1"/>
    <xf numFmtId="0" fontId="6" fillId="4" borderId="2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9" xfId="0" applyFill="1" applyBorder="1"/>
    <xf numFmtId="0" fontId="7" fillId="4" borderId="10" xfId="0" applyFont="1" applyFill="1" applyBorder="1" applyAlignment="1">
      <alignment horizontal="center"/>
    </xf>
    <xf numFmtId="0" fontId="10" fillId="4" borderId="11" xfId="0" applyFont="1" applyFill="1" applyBorder="1"/>
    <xf numFmtId="0" fontId="0" fillId="2" borderId="12" xfId="0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49" fontId="0" fillId="0" borderId="15" xfId="0" applyNumberFormat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2" borderId="16" xfId="0" applyFill="1" applyBorder="1" applyAlignment="1">
      <alignment vertical="center"/>
    </xf>
    <xf numFmtId="164" fontId="0" fillId="2" borderId="17" xfId="0" applyNumberFormat="1" applyFill="1" applyBorder="1" applyAlignment="1">
      <alignment vertical="center"/>
    </xf>
    <xf numFmtId="164" fontId="0" fillId="2" borderId="18" xfId="0" applyNumberFormat="1" applyFill="1" applyBorder="1" applyAlignment="1">
      <alignment vertical="center"/>
    </xf>
    <xf numFmtId="49" fontId="0" fillId="0" borderId="19" xfId="0" applyNumberFormat="1" applyBorder="1" applyAlignment="1" applyProtection="1">
      <alignment vertical="center" wrapText="1"/>
      <protection locked="0"/>
    </xf>
    <xf numFmtId="0" fontId="6" fillId="4" borderId="22" xfId="0" applyFont="1" applyFill="1" applyBorder="1" applyAlignment="1">
      <alignment vertical="center"/>
    </xf>
    <xf numFmtId="164" fontId="11" fillId="4" borderId="23" xfId="0" applyNumberFormat="1" applyFont="1" applyFill="1" applyBorder="1" applyAlignment="1">
      <alignment vertical="center"/>
    </xf>
    <xf numFmtId="164" fontId="4" fillId="5" borderId="24" xfId="0" applyNumberFormat="1" applyFont="1" applyFill="1" applyBorder="1" applyAlignment="1">
      <alignment vertical="center"/>
    </xf>
    <xf numFmtId="0" fontId="0" fillId="4" borderId="25" xfId="0" applyFill="1" applyBorder="1"/>
    <xf numFmtId="0" fontId="0" fillId="4" borderId="1" xfId="0" applyFill="1" applyBorder="1"/>
    <xf numFmtId="3" fontId="0" fillId="0" borderId="0" xfId="0" applyNumberFormat="1"/>
    <xf numFmtId="0" fontId="12" fillId="4" borderId="26" xfId="0" applyFont="1" applyFill="1" applyBorder="1" applyAlignment="1">
      <alignment horizontal="left" vertical="center"/>
    </xf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6" fillId="5" borderId="1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9" xfId="0" applyFill="1" applyBorder="1"/>
    <xf numFmtId="0" fontId="7" fillId="5" borderId="10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left" vertical="center" wrapText="1"/>
    </xf>
    <xf numFmtId="164" fontId="15" fillId="0" borderId="14" xfId="0" applyNumberFormat="1" applyFont="1" applyBorder="1" applyAlignment="1" applyProtection="1">
      <alignment horizontal="right" vertical="center"/>
      <protection locked="0"/>
    </xf>
    <xf numFmtId="164" fontId="15" fillId="2" borderId="19" xfId="0" applyNumberFormat="1" applyFont="1" applyFill="1" applyBorder="1" applyAlignment="1">
      <alignment horizontal="right" vertical="center"/>
    </xf>
    <xf numFmtId="0" fontId="13" fillId="2" borderId="16" xfId="0" applyFont="1" applyFill="1" applyBorder="1" applyAlignment="1">
      <alignment horizontal="left" vertical="center" wrapText="1"/>
    </xf>
    <xf numFmtId="164" fontId="15" fillId="0" borderId="18" xfId="0" applyNumberFormat="1" applyFont="1" applyBorder="1" applyAlignment="1" applyProtection="1">
      <alignment horizontal="right" vertical="center"/>
      <protection locked="0"/>
    </xf>
    <xf numFmtId="0" fontId="14" fillId="2" borderId="16" xfId="0" applyFont="1" applyFill="1" applyBorder="1" applyAlignment="1">
      <alignment horizontal="left" vertical="center" wrapText="1"/>
    </xf>
    <xf numFmtId="164" fontId="15" fillId="2" borderId="29" xfId="0" applyNumberFormat="1" applyFont="1" applyFill="1" applyBorder="1" applyAlignment="1">
      <alignment horizontal="right" vertical="center"/>
    </xf>
    <xf numFmtId="0" fontId="13" fillId="2" borderId="20" xfId="0" applyFont="1" applyFill="1" applyBorder="1" applyAlignment="1">
      <alignment horizontal="left" vertical="center" wrapText="1"/>
    </xf>
    <xf numFmtId="164" fontId="15" fillId="0" borderId="30" xfId="0" applyNumberFormat="1" applyFont="1" applyBorder="1" applyAlignment="1" applyProtection="1">
      <alignment horizontal="right" vertical="center"/>
      <protection locked="0"/>
    </xf>
    <xf numFmtId="164" fontId="15" fillId="2" borderId="21" xfId="0" applyNumberFormat="1" applyFont="1" applyFill="1" applyBorder="1" applyAlignment="1">
      <alignment horizontal="right" vertical="center"/>
    </xf>
    <xf numFmtId="0" fontId="16" fillId="5" borderId="22" xfId="0" applyFont="1" applyFill="1" applyBorder="1" applyAlignment="1">
      <alignment horizontal="left" vertical="center" wrapText="1"/>
    </xf>
    <xf numFmtId="164" fontId="4" fillId="5" borderId="31" xfId="0" applyNumberFormat="1" applyFont="1" applyFill="1" applyBorder="1" applyAlignment="1">
      <alignment vertical="center"/>
    </xf>
    <xf numFmtId="164" fontId="4" fillId="5" borderId="32" xfId="0" applyNumberFormat="1" applyFont="1" applyFill="1" applyBorder="1" applyAlignment="1">
      <alignment vertical="center"/>
    </xf>
    <xf numFmtId="164" fontId="0" fillId="0" borderId="0" xfId="0" applyNumberFormat="1"/>
    <xf numFmtId="0" fontId="0" fillId="0" borderId="0" xfId="0" applyAlignment="1">
      <alignment wrapText="1"/>
    </xf>
    <xf numFmtId="164" fontId="15" fillId="0" borderId="18" xfId="0" applyNumberFormat="1" applyFont="1" applyFill="1" applyBorder="1" applyAlignment="1">
      <alignment horizontal="right" vertical="center"/>
    </xf>
    <xf numFmtId="164" fontId="15" fillId="0" borderId="18" xfId="0" applyNumberFormat="1" applyFont="1" applyFill="1" applyBorder="1" applyAlignment="1" applyProtection="1">
      <alignment horizontal="right" vertical="center"/>
      <protection locked="0"/>
    </xf>
    <xf numFmtId="0" fontId="10" fillId="5" borderId="3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right" vertical="top"/>
    </xf>
    <xf numFmtId="0" fontId="2" fillId="2" borderId="0" xfId="0" applyFont="1" applyFill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0</xdr:col>
      <xdr:colOff>1920240</xdr:colOff>
      <xdr:row>0</xdr:row>
      <xdr:rowOff>711866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B539417-4BFC-4508-8469-6068CF54A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45720"/>
          <a:ext cx="1851660" cy="6661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DB9B-FC7C-4D5D-AB08-EB1A6A1625D5}">
  <dimension ref="A1:D28"/>
  <sheetViews>
    <sheetView showGridLines="0" workbookViewId="0">
      <pane ySplit="7" topLeftCell="A26" activePane="bottomLeft" state="frozen"/>
      <selection pane="bottomLeft" activeCell="C4" sqref="C4:D4"/>
    </sheetView>
  </sheetViews>
  <sheetFormatPr defaultRowHeight="14.4" x14ac:dyDescent="0.3"/>
  <cols>
    <col min="1" max="1" width="39.21875" customWidth="1"/>
    <col min="2" max="2" width="19.6640625" customWidth="1"/>
    <col min="3" max="3" width="20.5546875" customWidth="1"/>
    <col min="4" max="4" width="44.5546875" customWidth="1"/>
  </cols>
  <sheetData>
    <row r="1" spans="1:4" ht="58.2" customHeight="1" x14ac:dyDescent="0.3">
      <c r="A1" s="1"/>
      <c r="B1" s="2"/>
      <c r="C1" s="60" t="s">
        <v>0</v>
      </c>
      <c r="D1" s="61"/>
    </row>
    <row r="2" spans="1:4" ht="28.8" customHeight="1" x14ac:dyDescent="0.3">
      <c r="A2" s="3"/>
      <c r="B2" s="4"/>
      <c r="C2" s="62" t="s">
        <v>59</v>
      </c>
      <c r="D2" s="63"/>
    </row>
    <row r="3" spans="1:4" ht="4.8" customHeight="1" x14ac:dyDescent="0.3">
      <c r="A3" s="3"/>
      <c r="B3" s="4"/>
      <c r="C3" s="4"/>
      <c r="D3" s="5"/>
    </row>
    <row r="4" spans="1:4" ht="30.6" customHeight="1" thickBot="1" x14ac:dyDescent="0.35">
      <c r="A4" s="64" t="s">
        <v>1</v>
      </c>
      <c r="B4" s="65"/>
      <c r="C4" s="66"/>
      <c r="D4" s="67"/>
    </row>
    <row r="5" spans="1:4" ht="8.4" customHeight="1" thickTop="1" thickBot="1" x14ac:dyDescent="0.35">
      <c r="A5" s="6"/>
      <c r="B5" s="7"/>
      <c r="C5" s="8"/>
      <c r="D5" s="9"/>
    </row>
    <row r="6" spans="1:4" ht="18" x14ac:dyDescent="0.35">
      <c r="A6" s="10" t="s">
        <v>2</v>
      </c>
      <c r="B6" s="11"/>
      <c r="C6" s="12"/>
      <c r="D6" s="13"/>
    </row>
    <row r="7" spans="1:4" ht="15" thickBot="1" x14ac:dyDescent="0.35">
      <c r="A7" s="14"/>
      <c r="B7" s="15" t="s">
        <v>3</v>
      </c>
      <c r="C7" s="15" t="s">
        <v>4</v>
      </c>
      <c r="D7" s="16" t="s">
        <v>5</v>
      </c>
    </row>
    <row r="8" spans="1:4" s="21" customFormat="1" ht="39.6" customHeight="1" thickTop="1" x14ac:dyDescent="0.3">
      <c r="A8" s="17" t="s">
        <v>6</v>
      </c>
      <c r="B8" s="18">
        <f>'Sportoviště 1'!B15</f>
        <v>0</v>
      </c>
      <c r="C8" s="19">
        <f>'Sportoviště 1'!C15</f>
        <v>0</v>
      </c>
      <c r="D8" s="20"/>
    </row>
    <row r="9" spans="1:4" s="21" customFormat="1" ht="39.6" customHeight="1" x14ac:dyDescent="0.3">
      <c r="A9" s="22" t="s">
        <v>7</v>
      </c>
      <c r="B9" s="23">
        <f>'Sportoviště 2'!B15</f>
        <v>0</v>
      </c>
      <c r="C9" s="24">
        <f>'Sportoviště 2'!C15</f>
        <v>0</v>
      </c>
      <c r="D9" s="25"/>
    </row>
    <row r="10" spans="1:4" s="21" customFormat="1" ht="39.6" customHeight="1" x14ac:dyDescent="0.3">
      <c r="A10" s="22" t="s">
        <v>8</v>
      </c>
      <c r="B10" s="23">
        <f>'Sportoviště 3'!B15</f>
        <v>0</v>
      </c>
      <c r="C10" s="24">
        <f>'Sportoviště 3'!C15</f>
        <v>0</v>
      </c>
      <c r="D10" s="25"/>
    </row>
    <row r="11" spans="1:4" s="21" customFormat="1" ht="39.6" customHeight="1" x14ac:dyDescent="0.3">
      <c r="A11" s="22" t="s">
        <v>9</v>
      </c>
      <c r="B11" s="23">
        <f>'Sportoviště 4'!B15</f>
        <v>0</v>
      </c>
      <c r="C11" s="24">
        <f>'Sportoviště 4'!C15</f>
        <v>0</v>
      </c>
      <c r="D11" s="25"/>
    </row>
    <row r="12" spans="1:4" s="21" customFormat="1" ht="39.6" customHeight="1" x14ac:dyDescent="0.3">
      <c r="A12" s="22" t="s">
        <v>10</v>
      </c>
      <c r="B12" s="23">
        <f>'Sportoviště 5'!B15</f>
        <v>0</v>
      </c>
      <c r="C12" s="24">
        <f>'Sportoviště 5'!C15</f>
        <v>0</v>
      </c>
      <c r="D12" s="25"/>
    </row>
    <row r="13" spans="1:4" s="21" customFormat="1" ht="39.6" customHeight="1" x14ac:dyDescent="0.3">
      <c r="A13" s="22" t="s">
        <v>11</v>
      </c>
      <c r="B13" s="23">
        <f>'Sportoviště 6'!B15</f>
        <v>0</v>
      </c>
      <c r="C13" s="24">
        <f>'Sportoviště 6'!C15</f>
        <v>0</v>
      </c>
      <c r="D13" s="25"/>
    </row>
    <row r="14" spans="1:4" s="21" customFormat="1" ht="39.6" customHeight="1" x14ac:dyDescent="0.3">
      <c r="A14" s="22" t="s">
        <v>12</v>
      </c>
      <c r="B14" s="23">
        <f>'Sportoviště 7'!B15</f>
        <v>0</v>
      </c>
      <c r="C14" s="24">
        <f>'Sportoviště 7'!C15</f>
        <v>0</v>
      </c>
      <c r="D14" s="25"/>
    </row>
    <row r="15" spans="1:4" s="21" customFormat="1" ht="39.6" customHeight="1" x14ac:dyDescent="0.3">
      <c r="A15" s="22" t="s">
        <v>13</v>
      </c>
      <c r="B15" s="23">
        <f>'Sportoviště 8'!B15</f>
        <v>0</v>
      </c>
      <c r="C15" s="24">
        <f>'Sportoviště 8'!C15</f>
        <v>0</v>
      </c>
      <c r="D15" s="25"/>
    </row>
    <row r="16" spans="1:4" s="21" customFormat="1" ht="39.6" customHeight="1" x14ac:dyDescent="0.3">
      <c r="A16" s="22" t="s">
        <v>14</v>
      </c>
      <c r="B16" s="23">
        <f>'Sportoviště 9'!B15</f>
        <v>0</v>
      </c>
      <c r="C16" s="24">
        <f>'Sportoviště 9'!C15</f>
        <v>0</v>
      </c>
      <c r="D16" s="25"/>
    </row>
    <row r="17" spans="1:4" s="21" customFormat="1" ht="39.6" customHeight="1" x14ac:dyDescent="0.3">
      <c r="A17" s="22" t="s">
        <v>15</v>
      </c>
      <c r="B17" s="23">
        <f>'Sportoviště 10'!B15</f>
        <v>0</v>
      </c>
      <c r="C17" s="24">
        <f>'Sportoviště 10'!C15</f>
        <v>0</v>
      </c>
      <c r="D17" s="25"/>
    </row>
    <row r="18" spans="1:4" s="21" customFormat="1" ht="39.6" customHeight="1" x14ac:dyDescent="0.3">
      <c r="A18" s="22" t="s">
        <v>16</v>
      </c>
      <c r="B18" s="23">
        <f>'Sportoviště 11'!B15</f>
        <v>0</v>
      </c>
      <c r="C18" s="24">
        <f>'Sportoviště 11'!C15</f>
        <v>0</v>
      </c>
      <c r="D18" s="25"/>
    </row>
    <row r="19" spans="1:4" s="21" customFormat="1" ht="39.6" customHeight="1" x14ac:dyDescent="0.3">
      <c r="A19" s="22" t="s">
        <v>17</v>
      </c>
      <c r="B19" s="23">
        <f>'Sportoviště 12'!B15</f>
        <v>0</v>
      </c>
      <c r="C19" s="24">
        <f>'Sportoviště 12'!C15</f>
        <v>0</v>
      </c>
      <c r="D19" s="25"/>
    </row>
    <row r="20" spans="1:4" s="21" customFormat="1" ht="39.6" customHeight="1" x14ac:dyDescent="0.3">
      <c r="A20" s="22" t="s">
        <v>18</v>
      </c>
      <c r="B20" s="23">
        <f>'Sportoviště 13'!B15</f>
        <v>0</v>
      </c>
      <c r="C20" s="24">
        <f>'Sportoviště 13'!C15</f>
        <v>0</v>
      </c>
      <c r="D20" s="25"/>
    </row>
    <row r="21" spans="1:4" s="21" customFormat="1" ht="39.6" customHeight="1" x14ac:dyDescent="0.3">
      <c r="A21" s="22" t="s">
        <v>19</v>
      </c>
      <c r="B21" s="23">
        <f>'Sportoviště 14'!B15</f>
        <v>0</v>
      </c>
      <c r="C21" s="24">
        <f>'Sportoviště 14'!C15</f>
        <v>0</v>
      </c>
      <c r="D21" s="25"/>
    </row>
    <row r="22" spans="1:4" s="21" customFormat="1" ht="39.6" customHeight="1" x14ac:dyDescent="0.3">
      <c r="A22" s="22" t="s">
        <v>20</v>
      </c>
      <c r="B22" s="23">
        <f>'Sportoviště 15'!B15</f>
        <v>0</v>
      </c>
      <c r="C22" s="24">
        <f>'Sportoviště 15'!C15</f>
        <v>0</v>
      </c>
      <c r="D22" s="25"/>
    </row>
    <row r="23" spans="1:4" s="21" customFormat="1" ht="39.6" customHeight="1" x14ac:dyDescent="0.3">
      <c r="A23" s="22" t="s">
        <v>21</v>
      </c>
      <c r="B23" s="23">
        <f>'Sportoviště 16'!B15</f>
        <v>0</v>
      </c>
      <c r="C23" s="24">
        <f>'Sportoviště 16'!C15</f>
        <v>0</v>
      </c>
      <c r="D23" s="25"/>
    </row>
    <row r="24" spans="1:4" s="21" customFormat="1" ht="39.6" customHeight="1" x14ac:dyDescent="0.3">
      <c r="A24" s="22" t="s">
        <v>22</v>
      </c>
      <c r="B24" s="23">
        <f>'Sportoviště 17'!B15</f>
        <v>0</v>
      </c>
      <c r="C24" s="24">
        <f>'Sportoviště 17'!C15</f>
        <v>0</v>
      </c>
      <c r="D24" s="25"/>
    </row>
    <row r="25" spans="1:4" s="21" customFormat="1" ht="39.6" customHeight="1" x14ac:dyDescent="0.3">
      <c r="A25" s="22" t="s">
        <v>23</v>
      </c>
      <c r="B25" s="23">
        <f>'Sportoviště 18'!B15</f>
        <v>0</v>
      </c>
      <c r="C25" s="24">
        <f>'Sportoviště 18'!C15</f>
        <v>0</v>
      </c>
      <c r="D25" s="25"/>
    </row>
    <row r="26" spans="1:4" s="21" customFormat="1" ht="39.6" customHeight="1" x14ac:dyDescent="0.3">
      <c r="A26" s="22" t="s">
        <v>24</v>
      </c>
      <c r="B26" s="23">
        <f>'Sportoviště 19'!B15</f>
        <v>0</v>
      </c>
      <c r="C26" s="24">
        <f>'Sportoviště 19'!C15</f>
        <v>0</v>
      </c>
      <c r="D26" s="25"/>
    </row>
    <row r="27" spans="1:4" s="21" customFormat="1" ht="39.6" customHeight="1" thickBot="1" x14ac:dyDescent="0.35">
      <c r="A27" s="22" t="s">
        <v>25</v>
      </c>
      <c r="B27" s="23">
        <f>'Sportoviště 20'!B15</f>
        <v>0</v>
      </c>
      <c r="C27" s="24">
        <f>'Sportoviště 20'!C15</f>
        <v>0</v>
      </c>
      <c r="D27" s="25"/>
    </row>
    <row r="28" spans="1:4" ht="36.6" customHeight="1" thickTop="1" thickBot="1" x14ac:dyDescent="0.35">
      <c r="A28" s="26" t="s">
        <v>26</v>
      </c>
      <c r="B28" s="27">
        <f>SUM(B8:B27)</f>
        <v>0</v>
      </c>
      <c r="C28" s="28">
        <f>IF(SUM(C8:C27)&lt;20000000,B28*0.5,20000000)</f>
        <v>0</v>
      </c>
      <c r="D28" s="29"/>
    </row>
  </sheetData>
  <sheetProtection algorithmName="SHA-512" hashValue="GdeI/s+VcWCb7YbnVZ60SdHa9ySSc7pkWN0mqRkxvI9zQjMWgZ7leYE9qxZaiC6v3mKDZAehYKrz4/0qFYokeA==" saltValue="olso6YtnMeoJBrJ005REjA==" spinCount="100000" sheet="1" objects="1" scenarios="1" selectLockedCells="1"/>
  <mergeCells count="4">
    <mergeCell ref="C1:D1"/>
    <mergeCell ref="C2:D2"/>
    <mergeCell ref="A4:B4"/>
    <mergeCell ref="C4:D4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6734-41A8-498F-9DD0-844A2650F696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52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D3bY67PPPqkxxQdHyc7QreV728vKSq5kQvh4jmmxkzC96I6XFA6PcHvGoez6K5AZELZWrHrllZ4ON/efLYUTWg==" saltValue="C7zZjk+yn1Zf/mKInJK/Rw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FA89-9103-4081-BC08-A84B76D95353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51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7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0pnSN2xMGzaERvb5wDvU/cHAd9bw6GKFOkMQt01nwz43ANUQH8+LDCqymnEHbpIm6Xnaoo9l3J6z1RXK+AVabQ==" saltValue="qQWcowtkWhBa1V5R8/iHdg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471A2-8AD7-4B6D-B5AF-E65608207A43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50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fCfKXUJ8g0nhE6oBICnyhlTCNTONBC9eX20UVcWTwgSsZTnmcNPOnfxoOjOGCCcbYnpSeb8t2DDX2QpayIHVaA==" saltValue="0A/pmXPYjCFkgZv0Pxe83Q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BADAB-0331-4126-ADD0-CFF064D8BBE5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49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dPv6xETw9S7ac2uUe8zoi4byN6vHf8V0WfEw/CMMC53KhI6Ut3uQ6nQotJRGXrq078WiYn9fuwV3GUXVuweBzQ==" saltValue="aJpDLPVAeB8oA8xXPwZGnQ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FDE2F-BBD9-4576-94FE-B7F9CE2FF7C2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48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im0HnShuLE/jDsCdJRoHQImUNkYfwFmwqSQtiIlvdeWzRnPbgSbC7JMxfcyCymLLgHA/Guby6bnIpcb4ld+kGQ==" saltValue="jNcQwCS4U/7g96S8hsFdIQ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84D08-4263-4ED7-B592-BDC49A1AE827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47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f6h7PJ3TfMrZb0bnPSJSAkEarsii1AY2CSSn5s9qRf5MAHLZGCA29LnBjmmg3DGIEg2vfx4LIL26GMAFjLbeOg==" saltValue="CwtVDtSoOf8lXO1XzIQZLA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FE180-D465-4874-8D05-AA87A1FCA615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46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oKctPAZzTjKoC0XgndeoY0arSNwV4XLPdOQrmrbDjewdLOS3jSGt6O3+xoTpw7QRMxIm5P/VzXM95SN5aKD8jw==" saltValue="B8qPWbM23oZq4zdcky7eQg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3EE33-D1C6-4E1E-A8FB-55B23F7D1D8D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45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7J7Bq0OX2aJtNhR7PATwhTNeVGfXftG7EzaW5a+uyGf/cARHoInd5QIinFZTrGUYJna/w8sZCnRnEvsa/f1VxQ==" saltValue="VJmELgrFX413pTD7L/Ht2g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8B9A-3F40-44CE-A388-96F2A5B805AA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44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XSzitXKWoSfrAit5g8JcX/FsUda55YCF2yTPvvFzvZ11sMJdrVCMEoynrC39xMjLv0LIpZC0ekQ9AoSd5mCU8A==" saltValue="YoYUS+jO50QvXVwca5/ULQ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CA57A-B892-40A8-BD7C-A12C8110634F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43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Qxg0GXIijVcnb62Cb6hSyXknRrdGuzqVHczdQ4XMtW2cPbZOapf+lJuZFfNC6cZ9TSnCshRqt3TOkMTdf7HOUQ==" saltValue="A1OwCBvNjoCX8D0kX2TuKQ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93DD1-CADE-4B82-ABFC-59DA129A8D07}">
  <dimension ref="A1:G23"/>
  <sheetViews>
    <sheetView showGridLines="0" workbookViewId="0">
      <pane ySplit="5" topLeftCell="A6" activePane="bottomLeft" state="frozen"/>
      <selection pane="bottomLeft" activeCell="B2" sqref="B2:C2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27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41" t="s">
        <v>29</v>
      </c>
    </row>
    <row r="6" spans="1:7" ht="29.4" customHeight="1" thickTop="1" x14ac:dyDescent="0.3">
      <c r="A6" s="42" t="s">
        <v>30</v>
      </c>
      <c r="B6" s="43">
        <v>0</v>
      </c>
      <c r="C6" s="44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46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ALptiZfImcMTHQXufoyk45+v+n8dk+5z0HyZ/jfroOiXW3DMV8SXu9Hy/5NpEmk6FO8t1cMSyO/JgfNrep5UTw==" saltValue="WFWm/n8AdFaMTAps8mQ44g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5F049-4C35-4369-802D-A085458CC102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42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IDms1r5b4zFsAXmaaJxIiY9LPRT+Rp/Kwsl0yw71zF389nuLEFVco5Ube93u8cQUSgZbcYMmXlZ0MCYuDlYQGA==" saltValue="G7r+z1WzR5hHYMmaa7a7pw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15EA5-7E2A-4126-9275-DF6473283AE3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41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7udSGBJRBXSnOQxamZgGQZHljmMxjNjl1y/d6m+AkyO79zoUeJCwUeJk5U8DMzCLvPEjEFxKgpK6Wg0/hgGpVA==" saltValue="ae5aI1r54/vZxFzuaz3XwQ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4D883-9A6F-4990-B595-FE9C2836BBEA}">
  <dimension ref="A1:G23"/>
  <sheetViews>
    <sheetView showGridLines="0" tabSelected="1" workbookViewId="0">
      <pane ySplit="5" topLeftCell="A12" activePane="bottomLeft" state="frozen"/>
      <selection pane="bottomLeft" activeCell="B13" sqref="B13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40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V5o02zBxlkeQFXaPndEIrNnXhLnAZiwLiUU1WEgWs144ykI4BEJ3OJuVjMpcRYz3V/IRscqGYIO5UY+ey2s2zw==" saltValue="MwX7rN8RKN6YIrZdies8xQ==" spinCount="100000" sheet="1" objects="1" scenarios="1" selectLockedCells="1"/>
  <mergeCells count="1">
    <mergeCell ref="B2:C2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A5634-AF93-47BD-B297-32E098A10E92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58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41" t="s">
        <v>29</v>
      </c>
    </row>
    <row r="6" spans="1:7" ht="29.4" customHeight="1" thickTop="1" x14ac:dyDescent="0.3">
      <c r="A6" s="42" t="s">
        <v>30</v>
      </c>
      <c r="B6" s="43">
        <v>0</v>
      </c>
      <c r="C6" s="44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46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EL5hyI68B6gA64NKENAqu61VoFQPTzBovXWOG4emgfTswN2D2vg5A0+shFylA2x9WoEKlaP/9zIyqHT9t0U2bw==" saltValue="vDKB8cGpQXMANQ1dXfA/tg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B0DE7-0377-4890-A21A-CD0EEC937F5D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57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7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9tMKoLTg6l9SrVX8dFpiECBUg40xp5VnRyxdLchTGvE/LoZHi8JWXpUnGDRs7aBCZcHvxOFl+8wu/kDAOv8VBQ==" saltValue="27xvueAOmgxDc62Wnv2hnQ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1CAD-0180-48DB-B280-EB6B61099650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56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QmAdyBySqeyeLskHqgXGlfmsgc3SdtjDCu2jDc0M24tvC05D3Zc1+i+3zqv9uHSNSmJQfSWF+QyDc3F68Mnvxw==" saltValue="dgs8sFH7FfpoSxGTSzoulw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2CE9F-AFD1-4DEC-A197-F3F1B283E8C8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55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/vSWBVJmqK8JK4xo/c/lhn6EeRgs1BeZwDw+wMKR09QIsvP7fXcawBgQTLQPNYvGrUPkcgE/zfN0loKmuXTkeA==" saltValue="DiwWpFxJLQMIZeO8p2EY9Q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849C-0895-4BE7-BFCD-7EE2E2718507}">
  <dimension ref="A1:G23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54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dSiKTrNNbUJjTt3Zvr8YjV2pVAF9ti0yYEoMhtaDYUfti4HLYpdzp+fQrKZ2ZoPZtahA/+PZq4wEVQ19unM59A==" saltValue="ZASbbTK1hcoRQrsBiHsbiA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2CBF3-4C83-4FD4-ABBB-FE82D83294DA}">
  <dimension ref="A1:G23"/>
  <sheetViews>
    <sheetView showGridLines="0" workbookViewId="0">
      <pane ySplit="5" topLeftCell="A6" activePane="bottomLeft" state="frozen"/>
      <selection pane="bottomLeft" activeCell="B12" sqref="B12"/>
    </sheetView>
  </sheetViews>
  <sheetFormatPr defaultRowHeight="14.4" x14ac:dyDescent="0.3"/>
  <cols>
    <col min="1" max="1" width="50.44140625" customWidth="1"/>
    <col min="2" max="2" width="26.6640625" customWidth="1"/>
    <col min="3" max="3" width="26" customWidth="1"/>
    <col min="4" max="4" width="3.88671875" customWidth="1"/>
    <col min="5" max="5" width="14.21875" style="31" customWidth="1"/>
  </cols>
  <sheetData>
    <row r="1" spans="1:7" ht="4.2" customHeight="1" thickBot="1" x14ac:dyDescent="0.35">
      <c r="A1" s="30"/>
      <c r="B1" s="12"/>
      <c r="C1" s="13"/>
    </row>
    <row r="2" spans="1:7" ht="42.6" customHeight="1" thickBot="1" x14ac:dyDescent="0.35">
      <c r="A2" s="32" t="s">
        <v>53</v>
      </c>
      <c r="B2" s="68"/>
      <c r="C2" s="69"/>
    </row>
    <row r="3" spans="1:7" ht="7.2" customHeight="1" thickBot="1" x14ac:dyDescent="0.35">
      <c r="A3" s="33"/>
      <c r="B3" s="34"/>
      <c r="C3" s="35"/>
    </row>
    <row r="4" spans="1:7" ht="21" customHeight="1" x14ac:dyDescent="0.35">
      <c r="A4" s="36" t="s">
        <v>28</v>
      </c>
      <c r="B4" s="37"/>
      <c r="C4" s="38"/>
    </row>
    <row r="5" spans="1:7" ht="15" thickBot="1" x14ac:dyDescent="0.35">
      <c r="A5" s="39"/>
      <c r="B5" s="40" t="s">
        <v>3</v>
      </c>
      <c r="C5" s="59" t="s">
        <v>29</v>
      </c>
    </row>
    <row r="6" spans="1:7" ht="29.4" customHeight="1" thickTop="1" x14ac:dyDescent="0.3">
      <c r="A6" s="42" t="s">
        <v>30</v>
      </c>
      <c r="B6" s="43">
        <v>0</v>
      </c>
      <c r="C6" s="48">
        <f>IF(B6*0.5&lt;10000000,B6*0.5,10000000)</f>
        <v>0</v>
      </c>
    </row>
    <row r="7" spans="1:7" ht="31.2" customHeight="1" x14ac:dyDescent="0.3">
      <c r="A7" s="45" t="s">
        <v>31</v>
      </c>
      <c r="B7" s="46">
        <v>0</v>
      </c>
      <c r="C7" s="44">
        <f t="shared" ref="C7:C14" si="0">IF(B7*0.5&lt;10000000,B7*0.5,10000000)</f>
        <v>0</v>
      </c>
    </row>
    <row r="8" spans="1:7" ht="43.95" customHeight="1" x14ac:dyDescent="0.3">
      <c r="A8" s="47" t="s">
        <v>32</v>
      </c>
      <c r="B8" s="46">
        <v>0</v>
      </c>
      <c r="C8" s="44">
        <f t="shared" si="0"/>
        <v>0</v>
      </c>
    </row>
    <row r="9" spans="1:7" ht="30.6" customHeight="1" x14ac:dyDescent="0.3">
      <c r="A9" s="45" t="s">
        <v>33</v>
      </c>
      <c r="B9" s="46">
        <v>0</v>
      </c>
      <c r="C9" s="44">
        <f t="shared" si="0"/>
        <v>0</v>
      </c>
    </row>
    <row r="10" spans="1:7" ht="43.95" customHeight="1" x14ac:dyDescent="0.3">
      <c r="A10" s="45" t="s">
        <v>34</v>
      </c>
      <c r="B10" s="46">
        <v>0</v>
      </c>
      <c r="C10" s="44">
        <f t="shared" si="0"/>
        <v>0</v>
      </c>
    </row>
    <row r="11" spans="1:7" ht="70.8" customHeight="1" x14ac:dyDescent="0.3">
      <c r="A11" s="45" t="s">
        <v>35</v>
      </c>
      <c r="B11" s="46">
        <v>0</v>
      </c>
      <c r="C11" s="44">
        <f t="shared" si="0"/>
        <v>0</v>
      </c>
    </row>
    <row r="12" spans="1:7" ht="84.6" customHeight="1" x14ac:dyDescent="0.3">
      <c r="A12" s="45" t="s">
        <v>36</v>
      </c>
      <c r="B12" s="46">
        <v>0</v>
      </c>
      <c r="C12" s="48">
        <f t="shared" si="0"/>
        <v>0</v>
      </c>
    </row>
    <row r="13" spans="1:7" ht="83.4" customHeight="1" x14ac:dyDescent="0.3">
      <c r="A13" s="45" t="s">
        <v>37</v>
      </c>
      <c r="B13" s="58">
        <v>0</v>
      </c>
      <c r="C13" s="48">
        <f>IF(B13*0.5&lt;10000000,B13*0.5,10000000)</f>
        <v>0</v>
      </c>
    </row>
    <row r="14" spans="1:7" ht="34.799999999999997" customHeight="1" thickBot="1" x14ac:dyDescent="0.35">
      <c r="A14" s="49" t="s">
        <v>38</v>
      </c>
      <c r="B14" s="50">
        <v>0</v>
      </c>
      <c r="C14" s="51">
        <f t="shared" si="0"/>
        <v>0</v>
      </c>
    </row>
    <row r="15" spans="1:7" ht="43.95" customHeight="1" thickTop="1" thickBot="1" x14ac:dyDescent="0.35">
      <c r="A15" s="52" t="s">
        <v>39</v>
      </c>
      <c r="B15" s="53">
        <f>SUM(B6:B14)</f>
        <v>0</v>
      </c>
      <c r="C15" s="54">
        <f>IF(SUM(C6:C14)&lt;10000000,B15*0.5,10000000)</f>
        <v>0</v>
      </c>
      <c r="G15" s="55"/>
    </row>
    <row r="16" spans="1:7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</sheetData>
  <sheetProtection algorithmName="SHA-512" hashValue="ocW9MmsTrcUDUKuG43FiXUPgjA7qsM/adk/2+o9e5MTeJ+KVwSrBUSL14zEhuYc/M1nOHJy7A2fy15V157Gp7g==" saltValue="QImth99XBr9MQrmA3JS+Sw==" spinCount="100000" sheet="1" objects="1" scenarios="1" selectLockedCells="1"/>
  <mergeCells count="1">
    <mergeCell ref="B2:C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3D8B8B1E73704CACB2119E1C6D4CA4" ma:contentTypeVersion="12" ma:contentTypeDescription="Vytvoří nový dokument" ma:contentTypeScope="" ma:versionID="ca442251d1544630c17dfe54840e45cf">
  <xsd:schema xmlns:xsd="http://www.w3.org/2001/XMLSchema" xmlns:xs="http://www.w3.org/2001/XMLSchema" xmlns:p="http://schemas.microsoft.com/office/2006/metadata/properties" xmlns:ns2="c2dd9244-2547-4197-b4bd-e7d270d73f7a" xmlns:ns3="f7c5c786-218e-4cdd-9b85-503506f3524a" targetNamespace="http://schemas.microsoft.com/office/2006/metadata/properties" ma:root="true" ma:fieldsID="7a0005d303ca82aac76067d9560ad2f6" ns2:_="" ns3:_="">
    <xsd:import namespace="c2dd9244-2547-4197-b4bd-e7d270d73f7a"/>
    <xsd:import namespace="f7c5c786-218e-4cdd-9b85-503506f35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d9244-2547-4197-b4bd-e7d270d73f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c786-218e-4cdd-9b85-503506f35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FF1C9-31DB-4E4B-9B7E-58207E9511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161672-7810-4D44-B24F-3136EA1A2B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A6C8AA-4834-4783-8193-4A5DC8B60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d9244-2547-4197-b4bd-e7d270d73f7a"/>
    <ds:schemaRef ds:uri="f7c5c786-218e-4cdd-9b85-503506f35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CELKOVÝ SOUHRN</vt:lpstr>
      <vt:lpstr>Sportoviště 1</vt:lpstr>
      <vt:lpstr>Sportoviště 2</vt:lpstr>
      <vt:lpstr>Sportoviště 3</vt:lpstr>
      <vt:lpstr>Sportoviště 4</vt:lpstr>
      <vt:lpstr>Sportoviště 5</vt:lpstr>
      <vt:lpstr>Sportoviště 6</vt:lpstr>
      <vt:lpstr>Sportoviště 7</vt:lpstr>
      <vt:lpstr>Sportoviště 8</vt:lpstr>
      <vt:lpstr>Sportoviště 9</vt:lpstr>
      <vt:lpstr>Sportoviště 10</vt:lpstr>
      <vt:lpstr>Sportoviště 11</vt:lpstr>
      <vt:lpstr>Sportoviště 12</vt:lpstr>
      <vt:lpstr>Sportoviště 13</vt:lpstr>
      <vt:lpstr>Sportoviště 14</vt:lpstr>
      <vt:lpstr>Sportoviště 15</vt:lpstr>
      <vt:lpstr>Sportoviště 16</vt:lpstr>
      <vt:lpstr>Sportoviště 17</vt:lpstr>
      <vt:lpstr>Sportoviště 18</vt:lpstr>
      <vt:lpstr>Sportoviště 19</vt:lpstr>
      <vt:lpstr>Sportoviště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Jana</dc:creator>
  <cp:lastModifiedBy>Veronika Nešpůrková</cp:lastModifiedBy>
  <dcterms:created xsi:type="dcterms:W3CDTF">2020-11-24T17:46:46Z</dcterms:created>
  <dcterms:modified xsi:type="dcterms:W3CDTF">2020-11-30T14:14:17Z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0x010100273D8B8B1E73704CACB2119E1C6D4CA4</vt:lpwstr>
  </property>
</Properties>
</file>