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ŠlachrtMartin\Desktop\"/>
    </mc:Choice>
  </mc:AlternateContent>
  <xr:revisionPtr revIDLastSave="0" documentId="13_ncr:1_{7DC15772-8325-45FB-9E2E-738749663640}" xr6:coauthVersionLast="47" xr6:coauthVersionMax="47" xr10:uidLastSave="{00000000-0000-0000-0000-000000000000}"/>
  <bookViews>
    <workbookView xWindow="-108" yWindow="-108" windowWidth="23256" windowHeight="12576" xr2:uid="{9FF6FD80-7DF8-4412-AC57-6C2DEDD1DF1C}"/>
  </bookViews>
  <sheets>
    <sheet name="1. SOUHRNNÉ INFORMACE" sheetId="4" r:id="rId1"/>
    <sheet name="2. POUŽITÍ DOTACE" sheetId="3" r:id="rId2"/>
    <sheet name="3. FINANČNÍ VYPOŘÁDÁNÍ Vyhl." sheetId="1" r:id="rId3"/>
    <sheet name="4. Naplnění účelu dotace" sheetId="5" r:id="rId4"/>
    <sheet name="5. Mzdy, DPP, DPČ, odvody" sheetId="10" r:id="rId5"/>
    <sheet name="6. OSVČ" sheetId="11" r:id="rId6"/>
    <sheet name="7. Přehled zdrojů" sheetId="12" r:id="rId7"/>
  </sheets>
  <externalReferences>
    <externalReference r:id="rId8"/>
  </externalReferences>
  <definedNames>
    <definedName name="Kraj">[1]List3!$C$3:$C$16</definedName>
    <definedName name="_xlnm.Print_Area" localSheetId="0">'1. SOUHRNNÉ INFORMACE'!$A$1:$B$64</definedName>
    <definedName name="_xlnm.Print_Area" localSheetId="1">'2. POUŽITÍ DOTACE'!$A$1:$E$60</definedName>
    <definedName name="_xlnm.Print_Area" localSheetId="2">'3. FINANČNÍ VYPOŘÁDÁNÍ Vyhl.'!$A$1:$J$30</definedName>
    <definedName name="_xlnm.Print_Area" localSheetId="3">'4. Naplnění účelu dotace'!$A$1:$I$56</definedName>
    <definedName name="_xlnm.Print_Area" localSheetId="4">'5. Mzdy, DPP, DPČ, odvody'!$A$1:$L$57</definedName>
    <definedName name="_xlnm.Print_Area" localSheetId="5">'6. OSVČ'!$A$1:$L$49</definedName>
    <definedName name="_xlnm.Print_Area" localSheetId="6">'7. Přehled zdrojů'!$A$1:$F$56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2" l="1"/>
  <c r="E11" i="12"/>
  <c r="E22" i="12" s="1"/>
  <c r="E39" i="12" s="1"/>
  <c r="C7" i="12"/>
  <c r="C16" i="1"/>
  <c r="C50" i="12"/>
  <c r="C49" i="12"/>
  <c r="C48" i="12"/>
  <c r="C47" i="12"/>
  <c r="D11" i="12"/>
  <c r="G11" i="12" s="1"/>
  <c r="E1" i="12"/>
  <c r="C6" i="12"/>
  <c r="A6" i="12"/>
  <c r="E49" i="11"/>
  <c r="E48" i="11"/>
  <c r="E47" i="11"/>
  <c r="E46" i="11"/>
  <c r="C6" i="11"/>
  <c r="E6" i="11" s="1"/>
  <c r="A6" i="11"/>
  <c r="G57" i="10"/>
  <c r="G56" i="10"/>
  <c r="G55" i="10"/>
  <c r="G54" i="10"/>
  <c r="D7" i="10"/>
  <c r="C6" i="10"/>
  <c r="A6" i="10"/>
  <c r="C4" i="12"/>
  <c r="C3" i="12"/>
  <c r="C2" i="12"/>
  <c r="C1" i="12"/>
  <c r="B4" i="11"/>
  <c r="B3" i="11"/>
  <c r="B2" i="11"/>
  <c r="B1" i="11"/>
  <c r="B4" i="10"/>
  <c r="B3" i="10"/>
  <c r="B2" i="10"/>
  <c r="B1" i="10"/>
  <c r="E37" i="12"/>
  <c r="D37" i="12"/>
  <c r="A36" i="12"/>
  <c r="G35" i="12"/>
  <c r="G34" i="12"/>
  <c r="G33" i="12"/>
  <c r="G32" i="12"/>
  <c r="G31" i="12"/>
  <c r="G30" i="12"/>
  <c r="G29" i="12"/>
  <c r="G28" i="12"/>
  <c r="G27" i="12"/>
  <c r="G26" i="12"/>
  <c r="E25" i="12"/>
  <c r="D25" i="12"/>
  <c r="G24" i="12"/>
  <c r="G23" i="12"/>
  <c r="A21" i="12"/>
  <c r="G20" i="12"/>
  <c r="G19" i="12"/>
  <c r="G18" i="12"/>
  <c r="G17" i="12"/>
  <c r="G16" i="12"/>
  <c r="G15" i="12"/>
  <c r="G14" i="12"/>
  <c r="G13" i="12"/>
  <c r="G12" i="12"/>
  <c r="E7" i="11"/>
  <c r="D6" i="11"/>
  <c r="M48" i="10"/>
  <c r="M47" i="10"/>
  <c r="M46" i="10"/>
  <c r="M45" i="10"/>
  <c r="M44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D12" i="10"/>
  <c r="I5" i="10"/>
  <c r="A53" i="5"/>
  <c r="A54" i="5"/>
  <c r="A55" i="5"/>
  <c r="A52" i="5"/>
  <c r="B53" i="3"/>
  <c r="B54" i="3"/>
  <c r="B55" i="3"/>
  <c r="B52" i="3"/>
  <c r="A13" i="4"/>
  <c r="F24" i="3"/>
  <c r="F25" i="3"/>
  <c r="F26" i="3"/>
  <c r="F27" i="3"/>
  <c r="F28" i="3"/>
  <c r="F29" i="3"/>
  <c r="F30" i="3"/>
  <c r="F31" i="3"/>
  <c r="F23" i="3"/>
  <c r="F32" i="3"/>
  <c r="F22" i="3"/>
  <c r="F14" i="3"/>
  <c r="F15" i="3"/>
  <c r="F16" i="3"/>
  <c r="F17" i="3"/>
  <c r="F18" i="3"/>
  <c r="F19" i="3"/>
  <c r="F20" i="3"/>
  <c r="F13" i="3"/>
  <c r="F9" i="3"/>
  <c r="F10" i="3"/>
  <c r="F11" i="3"/>
  <c r="F8" i="3"/>
  <c r="E21" i="3"/>
  <c r="E12" i="3"/>
  <c r="E7" i="3"/>
  <c r="E6" i="3" s="1"/>
  <c r="D22" i="12" l="1"/>
  <c r="D39" i="12" s="1"/>
  <c r="F12" i="12" s="1"/>
  <c r="O7" i="12"/>
  <c r="D7" i="12"/>
  <c r="E33" i="3"/>
  <c r="F31" i="12" l="1"/>
  <c r="H39" i="12"/>
  <c r="F35" i="12"/>
  <c r="F33" i="12"/>
  <c r="F19" i="12"/>
  <c r="F32" i="12"/>
  <c r="F28" i="12"/>
  <c r="F27" i="12"/>
  <c r="F14" i="12"/>
  <c r="F23" i="12"/>
  <c r="F25" i="12" s="1"/>
  <c r="F24" i="12"/>
  <c r="F29" i="12"/>
  <c r="F20" i="12"/>
  <c r="F15" i="12"/>
  <c r="F17" i="12"/>
  <c r="F16" i="12"/>
  <c r="F11" i="12"/>
  <c r="F13" i="12"/>
  <c r="F18" i="12"/>
  <c r="F30" i="12"/>
  <c r="F26" i="12"/>
  <c r="F34" i="12"/>
  <c r="C12" i="4"/>
  <c r="C6" i="3"/>
  <c r="C10" i="4"/>
  <c r="B6" i="3"/>
  <c r="A16" i="1"/>
  <c r="A6" i="5"/>
  <c r="C1" i="3"/>
  <c r="F22" i="12" l="1"/>
  <c r="F39" i="12" s="1"/>
  <c r="G39" i="12" s="1"/>
  <c r="F37" i="12"/>
  <c r="C3" i="3"/>
  <c r="C6" i="5" l="1"/>
  <c r="I5" i="5"/>
  <c r="B4" i="5"/>
  <c r="B3" i="5"/>
  <c r="B2" i="5"/>
  <c r="B1" i="5"/>
  <c r="A1" i="5"/>
  <c r="D7" i="3"/>
  <c r="F7" i="3" l="1"/>
  <c r="D21" i="3" l="1"/>
  <c r="F21" i="3" s="1"/>
  <c r="C2" i="3"/>
  <c r="D12" i="3"/>
  <c r="C4" i="3"/>
  <c r="B1" i="1"/>
  <c r="B2" i="1"/>
  <c r="G16" i="1"/>
  <c r="H16" i="1"/>
  <c r="C33" i="3"/>
  <c r="F12" i="3" l="1"/>
  <c r="F6" i="3" s="1"/>
  <c r="F34" i="3" s="1"/>
  <c r="D6" i="3"/>
  <c r="D33" i="3"/>
  <c r="F33" i="3" l="1"/>
  <c r="G34" i="3"/>
  <c r="H32" i="3" s="1"/>
  <c r="I16" i="1"/>
  <c r="G33" i="3"/>
  <c r="A34" i="3" l="1"/>
  <c r="I32" i="3"/>
  <c r="H20" i="1" l="1"/>
  <c r="I20" i="1"/>
  <c r="G20" i="1"/>
  <c r="H14" i="1"/>
  <c r="I14" i="1"/>
  <c r="G14" i="1"/>
  <c r="B26" i="1"/>
  <c r="J23" i="1"/>
  <c r="J22" i="1"/>
  <c r="J21" i="1"/>
  <c r="J19" i="1"/>
  <c r="J18" i="1"/>
  <c r="J17" i="1"/>
  <c r="J16" i="1"/>
  <c r="G24" i="1" l="1"/>
  <c r="J14" i="1"/>
  <c r="I24" i="1"/>
  <c r="H24" i="1"/>
  <c r="J20" i="1"/>
  <c r="J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Kabourkova-NTB</author>
  </authors>
  <commentList>
    <comment ref="C6" authorId="0" shapeId="0" xr:uid="{B1C9E6AA-76EC-47A8-9A42-D8188D581BD8}">
      <text>
        <r>
          <rPr>
            <sz val="9"/>
            <color indexed="81"/>
            <rFont val="Tahoma"/>
            <family val="2"/>
            <charset val="238"/>
          </rPr>
          <t xml:space="preserve">Je navedeno z listu "1. SOUHRNNÉ INFORMACE", kdy je zde uvedena celková částka dotace dle RoPD mínus již vrácené prostředky ke dni 31.12.2021.
</t>
        </r>
      </text>
    </comment>
  </commentList>
</comments>
</file>

<file path=xl/sharedStrings.xml><?xml version="1.0" encoding="utf-8"?>
<sst xmlns="http://schemas.openxmlformats.org/spreadsheetml/2006/main" count="351" uniqueCount="244">
  <si>
    <t>Název příjemce:</t>
  </si>
  <si>
    <t>IČO příjemce:</t>
  </si>
  <si>
    <t>Poskytovatel:</t>
  </si>
  <si>
    <t>Národní sportovní agentura</t>
  </si>
  <si>
    <t>Kapitola:</t>
  </si>
  <si>
    <t>v Kč na dvě desetinná místa</t>
  </si>
  <si>
    <t>Ukazatel</t>
  </si>
  <si>
    <t>č. akce (projektu) EDS/SMVS</t>
  </si>
  <si>
    <t>účelový znak</t>
  </si>
  <si>
    <t>číslo jednací</t>
  </si>
  <si>
    <t xml:space="preserve">Skutečně čerpáno </t>
  </si>
  <si>
    <t>Vráceno v průběhu roku na příjmový účet poskytovatele</t>
  </si>
  <si>
    <t xml:space="preserve">Skutečně použito      </t>
  </si>
  <si>
    <t>Předepsaná výše vratky dotace a návratné finanční výpomoci při finančním vypořádání</t>
  </si>
  <si>
    <t>k 31. 12. 2021</t>
  </si>
  <si>
    <t>a</t>
  </si>
  <si>
    <t>b</t>
  </si>
  <si>
    <t>c</t>
  </si>
  <si>
    <t>d</t>
  </si>
  <si>
    <t>4 = 1 - 2 - 3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</si>
  <si>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</si>
  <si>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</si>
  <si>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</si>
  <si>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</si>
  <si>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 (A.1 + A.2)</t>
  </si>
  <si>
    <t>Kontroloval:</t>
  </si>
  <si>
    <t>Datum a podpis:</t>
  </si>
  <si>
    <t>Telefon:</t>
  </si>
  <si>
    <t>Email:</t>
  </si>
  <si>
    <t>Žádné skutečnosti a informace související nebo se vztahující k realizaci dotace jsme nezamlčeli.</t>
  </si>
  <si>
    <t>V…........dne…..................2021</t>
  </si>
  <si>
    <t>PODPIS:</t>
  </si>
  <si>
    <t>Schválil (jméno a příjmení):</t>
  </si>
  <si>
    <r>
      <t>Část A.</t>
    </r>
    <r>
      <rPr>
        <sz val="10"/>
        <rFont val="Arial"/>
        <family val="2"/>
        <charset val="238"/>
      </rPr>
      <t> 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</si>
  <si>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>Finanční vypořádání dotací a návratných finančních výpomocí poskytnutých </t>
    </r>
    <r>
      <rPr>
        <b/>
        <sz val="14"/>
        <color theme="0"/>
        <rFont val="Arial"/>
        <family val="2"/>
        <charset val="238"/>
      </rPr>
      <t>příjemcům přímo</t>
    </r>
    <r>
      <rPr>
        <sz val="14"/>
        <color theme="0"/>
        <rFont val="Arial"/>
        <family val="2"/>
        <charset val="238"/>
      </rPr>
      <t> ze státního rozpočtu nebo státních finančních aktiv</t>
    </r>
  </si>
  <si>
    <t>Název výzvy</t>
  </si>
  <si>
    <t>Údaje o organizaci</t>
  </si>
  <si>
    <t>Příjemce dotace (název)</t>
  </si>
  <si>
    <t>IČO</t>
  </si>
  <si>
    <t>Adresa sídla</t>
  </si>
  <si>
    <t>Kraj</t>
  </si>
  <si>
    <t>Číslo Žádosti o poskytnutí dotace</t>
  </si>
  <si>
    <t>Kontaktní osoba, která vyúčtování zpracovala</t>
  </si>
  <si>
    <t>Jméno, příjmení</t>
  </si>
  <si>
    <t>Telefon</t>
  </si>
  <si>
    <t>E-mail</t>
  </si>
  <si>
    <t>Osoba/y oprávněná/é jednat za příjemce (statutární zástupce)*</t>
  </si>
  <si>
    <t>Statutární zástupce č. 1</t>
  </si>
  <si>
    <t>Statutární zástupce č. 2</t>
  </si>
  <si>
    <t>Potvrzuji / Potvrzujeme, že jsem oprávněn(a) / jsme oprávněni jednat a zastupovat výše uvedený subjekt.</t>
  </si>
  <si>
    <t>V ……………………………  dne ……………………………</t>
  </si>
  <si>
    <t>Obsah formuláře:</t>
  </si>
  <si>
    <t>Výše poskytnuté dotace (v Kč)</t>
  </si>
  <si>
    <t>Jméno a příjmení osoby/osob oprávněné/ných jednat za sportovní organizaci</t>
  </si>
  <si>
    <t>Podpis</t>
  </si>
  <si>
    <t>* Příjemce dotace uvede statutárního zástupce subjektu. Pokud za příjemce dotace může jednat více oprávněných osob, potvrdí svým podpisem vyúčtování dotace všechny oprávněné osoby, které jsou uvedeny v Rejstříku sportovců, sportovních organizací a sportovních zařízení.</t>
  </si>
  <si>
    <r>
      <t>Podpis/y musí být proveden/y způsobem jednání platným pro organizaci příjemce.</t>
    </r>
    <r>
      <rPr>
        <b/>
        <i/>
        <sz val="10"/>
        <color rgb="FFFF0000"/>
        <rFont val="Arial"/>
        <family val="2"/>
        <charset val="238"/>
      </rPr>
      <t> V případě, že jste k právnímu jednání příjemcem zmocněni plnou mocí, je třeba originál plné moci přiložit jako přílohu dokumentu</t>
    </r>
    <r>
      <rPr>
        <i/>
        <sz val="10"/>
        <color theme="1"/>
        <rFont val="Arial"/>
        <family val="2"/>
        <charset val="238"/>
      </rPr>
      <t>. K podpisu uveďte hůlkovým písmem jméno a příjmení osoby, která vyúčtování podepisuje.</t>
    </r>
  </si>
  <si>
    <t>1. Souhrnné informace</t>
  </si>
  <si>
    <t/>
  </si>
  <si>
    <t>Číslo žádosti</t>
  </si>
  <si>
    <t>Číslo rozhodnutí</t>
  </si>
  <si>
    <t>Skutečné čerpání dotace</t>
  </si>
  <si>
    <t>- Osobní náklady</t>
  </si>
  <si>
    <t>- Jiné provozní náklady</t>
  </si>
  <si>
    <t>- Spotřební materiál</t>
  </si>
  <si>
    <t xml:space="preserve">Druh výdaje                          </t>
  </si>
  <si>
    <r>
      <t xml:space="preserve">Vyúčtování dotace je příjemce povinen předložit NSA nejpozději do </t>
    </r>
    <r>
      <rPr>
        <b/>
        <sz val="10"/>
        <color rgb="FFFF0000"/>
        <rFont val="Arial"/>
        <family val="2"/>
        <charset val="238"/>
      </rPr>
      <t>15. 2. 2022</t>
    </r>
    <r>
      <rPr>
        <sz val="10"/>
        <rFont val="Arial"/>
        <family val="2"/>
        <charset val="238"/>
      </rPr>
      <t xml:space="preserve">, není-li v Rozhodnutí uvedeno jinak. Příjemce je současně povinen finančně vypořádat poskytnutý příspěvek nejpozději do </t>
    </r>
    <r>
      <rPr>
        <b/>
        <sz val="10"/>
        <color rgb="FFFF0000"/>
        <rFont val="Arial"/>
        <family val="2"/>
        <charset val="238"/>
      </rPr>
      <t>15.2.2022</t>
    </r>
    <r>
      <rPr>
        <sz val="10"/>
        <rFont val="Arial"/>
        <family val="2"/>
        <charset val="238"/>
      </rPr>
      <t>, a to v souladu s vyhláškou č. 367/2015 Sb., vyhláška o zásadách a lhůtách finančního vypořádání vztahů se státním rozpočtem, státními finančními aktivy a Národním fondem (vyhláška o finančním vypořádání).</t>
    </r>
  </si>
  <si>
    <t>Potvrzuji pravdivost a správnost údajů, které jsme uvedli v tomto vyúčtování dotace za rok 2021. Veškeré údaje jsou zavedené a zaúčtované v našem účetnictví nebo evidenci.</t>
  </si>
  <si>
    <t>- Trenérské služby</t>
  </si>
  <si>
    <t>- Zdravotní služby</t>
  </si>
  <si>
    <t>- Metodické služby</t>
  </si>
  <si>
    <t>- Služby fyzioterapie</t>
  </si>
  <si>
    <t>- Služby výživového poradenství</t>
  </si>
  <si>
    <t>- Služby psychodiagnostiky</t>
  </si>
  <si>
    <t>- Služby technického a servisního zabezpečení</t>
  </si>
  <si>
    <t>- Ostatní služby</t>
  </si>
  <si>
    <t>- Nájemné prostor a zařízení</t>
  </si>
  <si>
    <t>- Cestovné, startovné a náklady na dopravu</t>
  </si>
  <si>
    <t>- Vydaje na ubytování a stravování</t>
  </si>
  <si>
    <t>2. Použití dotace</t>
  </si>
  <si>
    <t>Celkem výdaje</t>
  </si>
  <si>
    <t>Pokud je příjemce dotace plátcem DPH a má v konkrétním případě nárok na uplatnění odpočtu DPH na vstupu podle zákona č. 235/2004 Sb., o dani z přidané hodnoty, ve znění pozdějších předpisů, je DPH neuznatelným nákladem.</t>
  </si>
  <si>
    <t>3. Finanční vypořádání Vyhl.</t>
  </si>
  <si>
    <t>razítko organizace</t>
  </si>
  <si>
    <t>Limity platí i pro kombinaci HPP a DPP nebo DPČ</t>
  </si>
  <si>
    <t>- Vybavení drobným hmotným majetkem, jehož ocenění je nižší/rovno 40 tis. Kč</t>
  </si>
  <si>
    <t>- Vybavení drobným nehmotným majetkem, jehož ocenění je nižší/rovno 60 tis. Kč</t>
  </si>
  <si>
    <t>razítko sportovní organizace</t>
  </si>
  <si>
    <t xml:space="preserve">Příjemce dotace </t>
  </si>
  <si>
    <t>Mzdy (bez odvodů) - max. do výše 50 tis. Kč na osobu a měsíc</t>
  </si>
  <si>
    <t xml:space="preserve">Poznámky </t>
  </si>
  <si>
    <t>Osobní náklady</t>
  </si>
  <si>
    <t>Služby</t>
  </si>
  <si>
    <t>Zdůvodnění vratky dotace (nedočerpání dotace) a případně, která z činností nebyla realizována:</t>
  </si>
  <si>
    <r>
      <t xml:space="preserve"> </t>
    </r>
    <r>
      <rPr>
        <b/>
        <sz val="10"/>
        <color rgb="FFFF0000"/>
        <rFont val="Arial"/>
        <family val="2"/>
        <charset val="238"/>
      </rPr>
      <t>k 31. 12. 2021</t>
    </r>
  </si>
  <si>
    <t>Provozní náklady</t>
  </si>
  <si>
    <r>
      <t>Slovní popis "Naplnění účelu dotace"</t>
    </r>
    <r>
      <rPr>
        <b/>
        <sz val="11"/>
        <rFont val="Calibri"/>
        <family val="2"/>
        <charset val="238"/>
        <scheme val="minor"/>
      </rPr>
      <t xml:space="preserve"> (prosím popište, kterými činnostmi jste účel dotace naplnili)</t>
    </r>
  </si>
  <si>
    <t>Naplnění účelu došlo ke dni:</t>
  </si>
  <si>
    <t>4. Naplnění účelu dotace</t>
  </si>
  <si>
    <t>Počet odpracovaných hodin v rozhodném období</t>
  </si>
  <si>
    <t>Jméno</t>
  </si>
  <si>
    <t>Příjmení</t>
  </si>
  <si>
    <t>Počet měsíců uplatněných v dotaci</t>
  </si>
  <si>
    <t>Měsíční hrubá mzda na základní pracovní dobu  (v Kč)</t>
  </si>
  <si>
    <r>
      <t xml:space="preserve">Hodinová sazba 
</t>
    </r>
    <r>
      <rPr>
        <b/>
        <sz val="9"/>
        <color theme="0"/>
        <rFont val="Arial"/>
        <family val="2"/>
        <charset val="238"/>
      </rPr>
      <t>u dohod o pracích konaných mimo HPP - DPP a DPČ 
(v Kč)</t>
    </r>
  </si>
  <si>
    <t>-      slovní popis čerpání a využití prostředků s ohledem na obsahové vymezení výzvy</t>
  </si>
  <si>
    <t>-      stručný popis specifických a mimořádných záležitostí při čerpání prostředků</t>
  </si>
  <si>
    <t xml:space="preserve">Poskytovatel dotace                                                         </t>
  </si>
  <si>
    <t>Poskytnuté finanční prostředky
 v Kč</t>
  </si>
  <si>
    <t>Čerpané 
finanční prostředky 
v Kč</t>
  </si>
  <si>
    <t>Podíl zdroje na financování projektu 
v %</t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</si>
  <si>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</si>
  <si>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</si>
  <si>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</si>
  <si>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</si>
  <si>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</si>
  <si>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</si>
  <si>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</si>
  <si>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t>Ostatní orgány státní správy</t>
  </si>
  <si>
    <t>Orgány státní správy celkem</t>
  </si>
  <si>
    <t>Obec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</si>
  <si>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</si>
  <si>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</si>
  <si>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</si>
  <si>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</si>
  <si>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</si>
  <si>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</si>
  <si>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</si>
  <si>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</si>
  <si>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Finanční zdroje celkem *</t>
  </si>
  <si>
    <t xml:space="preserve"> * Údaj o celkových poskytnutých finančních prostředcích musí být minimálně ve stejné výši jako údaj o celkové výši rozpočtu projektu uvedený v Rozhodnutí o poskytnutí dotace</t>
  </si>
  <si>
    <t>NSA</t>
  </si>
  <si>
    <t>OstatnÍ</t>
  </si>
  <si>
    <t>kraj</t>
  </si>
  <si>
    <t>Zkratka</t>
  </si>
  <si>
    <t>1.</t>
  </si>
  <si>
    <t>Hlavní město Praha</t>
  </si>
  <si>
    <t>PHA</t>
  </si>
  <si>
    <t>Středočeský kraj</t>
  </si>
  <si>
    <t>STC</t>
  </si>
  <si>
    <t>Jihočeský kraj</t>
  </si>
  <si>
    <t>JHC</t>
  </si>
  <si>
    <t>Plzeňský kraj</t>
  </si>
  <si>
    <t>PLK</t>
  </si>
  <si>
    <t>2.</t>
  </si>
  <si>
    <t>3.</t>
  </si>
  <si>
    <t>4.</t>
  </si>
  <si>
    <t>5.</t>
  </si>
  <si>
    <t>6.</t>
  </si>
  <si>
    <t>Karlovarský kraj</t>
  </si>
  <si>
    <t>KVK</t>
  </si>
  <si>
    <t>7.</t>
  </si>
  <si>
    <t>8.</t>
  </si>
  <si>
    <t>9.</t>
  </si>
  <si>
    <t>10.</t>
  </si>
  <si>
    <t>11.</t>
  </si>
  <si>
    <t>12.</t>
  </si>
  <si>
    <t>13.</t>
  </si>
  <si>
    <t>14.</t>
  </si>
  <si>
    <t>Ústecký kraj</t>
  </si>
  <si>
    <t>ULK</t>
  </si>
  <si>
    <t>Liberecký kraj</t>
  </si>
  <si>
    <t>LBK</t>
  </si>
  <si>
    <t>Královéhradecký kraj</t>
  </si>
  <si>
    <t>HKK</t>
  </si>
  <si>
    <t>Pardubický kraj</t>
  </si>
  <si>
    <t>PAK</t>
  </si>
  <si>
    <t>Vysočina</t>
  </si>
  <si>
    <t>VYS</t>
  </si>
  <si>
    <t>Jihomoravský kraj</t>
  </si>
  <si>
    <t>JHM</t>
  </si>
  <si>
    <t>Olomoucký kraj</t>
  </si>
  <si>
    <t>OLK</t>
  </si>
  <si>
    <t>Zlínský kraj</t>
  </si>
  <si>
    <t>ZLK</t>
  </si>
  <si>
    <t>Moravskoslezský kraj</t>
  </si>
  <si>
    <t>MSK</t>
  </si>
  <si>
    <t>Účel použití</t>
  </si>
  <si>
    <t>Datum narození</t>
  </si>
  <si>
    <t>Skutečné čerpání dotace na osobu bez odvodů</t>
  </si>
  <si>
    <t xml:space="preserve"> </t>
  </si>
  <si>
    <t xml:space="preserve">Vyplňte prosím nejprve sloupce A, B, C, D, E a F. </t>
  </si>
  <si>
    <t>Když vyplníte sloupec "Typ smlouvy" zažlutí se políčka, které je potřebné vyplnit!</t>
  </si>
  <si>
    <t>kontrolní součet</t>
  </si>
  <si>
    <t>Typ smlouvy                 (vyberte ze seznamu)</t>
  </si>
  <si>
    <t>5. Mzdy, DPP, DPČ, odvody</t>
  </si>
  <si>
    <t>doplňte dle skutečnosti</t>
  </si>
  <si>
    <t>Orgány územní samosprávy celkem</t>
  </si>
  <si>
    <t>Orgány ostatni celkem</t>
  </si>
  <si>
    <t>Typ smlouvy                             (vyberte ze seznamu)</t>
  </si>
  <si>
    <t xml:space="preserve">Skutečné čerpání dotace na osobu </t>
  </si>
  <si>
    <t>Celkem za služby (OSVČ)</t>
  </si>
  <si>
    <t>7. Přehled zdrojů</t>
  </si>
  <si>
    <t>PU21</t>
  </si>
  <si>
    <t>vyberte ze seznamu - rozklikněte buňku</t>
  </si>
  <si>
    <t>číslo jednací RoPD</t>
  </si>
  <si>
    <t>Dotace:</t>
  </si>
  <si>
    <t>Účel dotace dle Rozhodnutí o poskytnutí dotace</t>
  </si>
  <si>
    <t>6. OSVČ</t>
  </si>
  <si>
    <t>Číslo jednací Rozhodnutí o poskytnutí dotace</t>
  </si>
  <si>
    <t>Dotace k vyúčtování po odečtu již vrácené částky</t>
  </si>
  <si>
    <t>Ostatní zdroje spolufinancování</t>
  </si>
  <si>
    <t>Celkové náklady</t>
  </si>
  <si>
    <t>- Energie</t>
  </si>
  <si>
    <t>- Pojištění (pojištění odpovědnosti za škodu, pojištění sportovních potřeb a sportovního materiálu)</t>
  </si>
  <si>
    <t>- Nájemné za pronájem věcí movitých</t>
  </si>
  <si>
    <t>- Provozní náklady na služby nezbytné pro zajištění provozu</t>
  </si>
  <si>
    <t>Zákonné odvody (mzdy, DPP, DPČ)</t>
  </si>
  <si>
    <t>Dohody o pracovní činnosti (bez odvodů)- limit: 300 Kč/h a zároveň 50 tis. Kč/měs.</t>
  </si>
  <si>
    <t>Dohody o provedení práce (bez odvodů) - limit: 300 Kč/h a zároveň 50 tis. Kč/měs.</t>
  </si>
  <si>
    <r>
      <t xml:space="preserve">Nevyčerpané prostředky vrácené na účet NSA - </t>
    </r>
    <r>
      <rPr>
        <b/>
        <sz val="10"/>
        <color rgb="FFFF0000"/>
        <rFont val="Arial"/>
        <family val="2"/>
        <charset val="238"/>
      </rPr>
      <t>4929001/0710</t>
    </r>
    <r>
      <rPr>
        <sz val="10"/>
        <color theme="1"/>
        <rFont val="Arial"/>
        <family val="2"/>
        <charset val="238"/>
      </rPr>
      <t xml:space="preserve">  (v Kč) do </t>
    </r>
    <r>
      <rPr>
        <b/>
        <sz val="10"/>
        <color rgb="FFFF0000"/>
        <rFont val="Arial"/>
        <family val="2"/>
        <charset val="238"/>
      </rPr>
      <t>31.12.2021</t>
    </r>
  </si>
  <si>
    <t>Statutární zástupce č. 3</t>
  </si>
  <si>
    <t>Statutární zástupce č. 4</t>
  </si>
  <si>
    <t>V případě opravy překlepů či doplnění textu prosím proveďte v horní buňce nad lištou písmen - adresní řádek, případně zmáčkněte v buňce F2 a opravte (funkce Excelu)!!</t>
  </si>
  <si>
    <t>Dohody o provedení práce (bez odvodů) - limit: 300 Kč/hodinu a zároveň 50 tis. Kč za měsíc</t>
  </si>
  <si>
    <t>Dohody o pracovní činnosti (bez odvodů) - limit: 300 Kč/hodinu a zároveň 50 tis. Kč za měsíc</t>
  </si>
  <si>
    <t>Limit dle Rozhodnutí 300 Kč/hod.</t>
  </si>
  <si>
    <t>Zákonné odvody</t>
  </si>
  <si>
    <t>Prosím vyplňte hodinovou sazbu uvedenou v dohodě (DPP nebo DPČ)</t>
  </si>
  <si>
    <t>druh práce je povinnou součástí pracovní smlouvy, popis činnosti, kterou bude zaměstnanec vykonávat je nedílnou součástí DPP nebo DPČ</t>
  </si>
  <si>
    <t xml:space="preserve">účel dotace je uveden v Rozhodnutí </t>
  </si>
  <si>
    <t>max. 12</t>
  </si>
  <si>
    <t>Prosím vyplňte měsíční hrubou mzdu dle pracovní smlouvy</t>
  </si>
  <si>
    <t>Vyplňte částku, kterou uplatňujete v dotaci</t>
  </si>
  <si>
    <t>Vyplňte odvody uplatněné v dotaci</t>
  </si>
  <si>
    <t>Druh práce nebo popis činnosti (u dohod)</t>
  </si>
  <si>
    <t>Počet odpracovaných hodin uplatněných v dotaci v rozhodném období</t>
  </si>
  <si>
    <t>Odvody (sociální a zdravotní) v rámci dotace</t>
  </si>
  <si>
    <t>Vyplňte pokud je takto smlouva postavena. Pokud se jedná o paušál, prosím uveďte - PAUŠÁL!</t>
  </si>
  <si>
    <t>Vyplní se pouze v případě sjednaného paušálu</t>
  </si>
  <si>
    <t>Vyplnit vždy!!!</t>
  </si>
  <si>
    <t>Datum narození u trenérů (pokud je veden v rejstříku sportu)</t>
  </si>
  <si>
    <t>Druh práce nebo popis činnosti, která je smlouvou sjednána</t>
  </si>
  <si>
    <t>Částka dle smlouvy za jeden měsíc činnosti (paušál)</t>
  </si>
  <si>
    <t>Celková vyplacená částka  za období (neváže se k dotaci, ale skutečnosti)</t>
  </si>
  <si>
    <t>celková VRATKA NSA</t>
  </si>
  <si>
    <t>Zde je uvedena celková dotace poskytnutá NSA</t>
  </si>
  <si>
    <t>kontrola</t>
  </si>
  <si>
    <t xml:space="preserve">Celkové způsobilé výdaje </t>
  </si>
  <si>
    <t>Dopočítají se celkové výdaje, které by měly být vyúčtovány do výše 100%</t>
  </si>
  <si>
    <t>Přehled všech zdrojů financování projektu/akce - do výše 100%</t>
  </si>
  <si>
    <t>DOTACE SE POSKYTLA "ZČÁSTI" - JE NUTNÉ VYPLNIT PŘEHLED ZDROJŮ DO VÝŠE 100%</t>
  </si>
  <si>
    <t>Kontrola zdrojů:</t>
  </si>
  <si>
    <r>
      <t xml:space="preserve">Potvrzuji / Potvrzujeme, že údaje uvedené ve formuláři </t>
    </r>
    <r>
      <rPr>
        <b/>
        <i/>
        <sz val="10"/>
        <color rgb="FFFF0000"/>
        <rFont val="Arial"/>
        <family val="2"/>
        <charset val="238"/>
      </rPr>
      <t>„PU21_VYÚČTOVÁNÍ a VYPOŘÁDÁNÍ_DOTACE_2021“</t>
    </r>
    <r>
      <rPr>
        <i/>
        <sz val="10"/>
        <color theme="1"/>
        <rFont val="Arial"/>
        <family val="2"/>
        <charset val="238"/>
      </rPr>
      <t xml:space="preserve"> jsou správné a pravdivé a uvedené náklady nebyly refundovány z jiných zdrojů. Žádné skutečnosti ve věci čerpání příspěvku a realizace projektu nejsou zamlčovány.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</si>
</sst>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Kč&quot;;\-#,##0.0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[$Kč-405]_-;\-* #,##0.00\ [$Kč-405]_-;_-* &quot;-&quot;??\ [$Kč-405]_-;_-@_-"/>
    <numFmt numFmtId="165" formatCode="#,##0.00\ &quot;Kč&quot;"/>
  </numFmts>
  <fonts count="4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sz val="14"/>
      <color theme="0"/>
      <name val="Arial"/>
      <family val="2"/>
      <charset val="238"/>
    </font>
    <font>
      <b/>
      <sz val="14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8"/>
      <name val="Arial"/>
      <family val="2"/>
      <charset val="238"/>
    </font>
    <font>
      <b/>
      <sz val="9.5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color theme="1"/>
      <name val="Times New Roman"/>
      <family val="1"/>
      <charset val="238"/>
    </font>
    <font>
      <b/>
      <sz val="8"/>
      <color rgb="FFFF0000"/>
      <name val="Arial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1"/>
      <color rgb="FFF951F1"/>
      <name val="Calibri"/>
      <family val="2"/>
      <charset val="238"/>
      <scheme val="minor"/>
    </font>
    <font>
      <b/>
      <sz val="10"/>
      <color rgb="FFF951F1"/>
      <name val="Arial"/>
      <family val="2"/>
      <charset val="238"/>
    </font>
    <font>
      <sz val="10"/>
      <color rgb="FFF951F1"/>
      <name val="Arial"/>
      <family val="2"/>
      <charset val="238"/>
    </font>
    <font>
      <sz val="11"/>
      <color rgb="FFF951F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2"/>
      <color rgb="FF000000"/>
      <name val="Poppins"/>
      <charset val="238"/>
    </font>
  </fonts>
  <fills count="1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1D2B8A"/>
        <bgColor indexed="64"/>
      </patternFill>
    </fill>
    <fill>
      <patternFill patternType="solid">
        <fgColor rgb="FF324148"/>
        <bgColor indexed="64"/>
      </patternFill>
    </fill>
    <fill>
      <patternFill patternType="solid">
        <fgColor rgb="FFC4D0D6"/>
        <bgColor indexed="64"/>
      </patternFill>
    </fill>
    <fill>
      <patternFill patternType="solid">
        <fgColor rgb="FF001BB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1BB0"/>
        <bgColor indexed="26"/>
      </patternFill>
    </fill>
    <fill>
      <patternFill patternType="solid">
        <fgColor rgb="FF324148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rgb="FF324148"/>
        <bgColor indexed="23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4" tint="0.59999389629810485"/>
        <bgColor indexed="2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77">
    <xf numFmtId="0" fontId="0" fillId="0" borderId="0" xfId="0"/>
    <xf numFmtId="0" fontId="11" fillId="0" borderId="14" xfId="0" applyFont="1" applyBorder="1" applyAlignment="1" applyProtection="1">
      <alignment horizontal="left" vertical="center"/>
      <protection locked="0" hidden="1"/>
    </xf>
    <xf numFmtId="164" fontId="11" fillId="0" borderId="14" xfId="0" applyNumberFormat="1" applyFont="1" applyBorder="1" applyAlignment="1" applyProtection="1">
      <alignment horizontal="left" vertical="center"/>
      <protection locked="0" hidden="1"/>
    </xf>
    <xf numFmtId="0" fontId="11" fillId="0" borderId="19" xfId="0" applyFont="1" applyBorder="1" applyAlignment="1" applyProtection="1">
      <alignment horizontal="left" vertical="center"/>
      <protection locked="0" hidden="1"/>
    </xf>
    <xf numFmtId="0" fontId="11" fillId="0" borderId="21" xfId="0" applyFont="1" applyBorder="1" applyAlignment="1" applyProtection="1">
      <alignment horizontal="left" vertical="center"/>
      <protection locked="0" hidden="1"/>
    </xf>
    <xf numFmtId="44" fontId="5" fillId="10" borderId="1" xfId="1" applyFont="1" applyFill="1" applyBorder="1" applyAlignment="1" applyProtection="1">
      <alignment horizontal="right" vertical="center"/>
      <protection locked="0" hidden="1"/>
    </xf>
    <xf numFmtId="0" fontId="0" fillId="0" borderId="0" xfId="0" applyProtection="1">
      <protection locked="0" hidden="1"/>
    </xf>
    <xf numFmtId="0" fontId="11" fillId="0" borderId="0" xfId="0" applyFont="1" applyProtection="1">
      <protection locked="0" hidden="1"/>
    </xf>
    <xf numFmtId="43" fontId="11" fillId="10" borderId="1" xfId="3" applyFont="1" applyFill="1" applyBorder="1" applyAlignment="1" applyProtection="1">
      <alignment horizontal="center" vertical="center"/>
      <protection locked="0" hidden="1"/>
    </xf>
    <xf numFmtId="43" fontId="11" fillId="0" borderId="1" xfId="3" applyFont="1" applyFill="1" applyBorder="1" applyAlignment="1" applyProtection="1">
      <alignment horizontal="center" vertical="center"/>
      <protection locked="0" hidden="1"/>
    </xf>
    <xf numFmtId="44" fontId="5" fillId="10" borderId="1" xfId="1" applyFont="1" applyFill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27" fillId="10" borderId="0" xfId="0" applyFont="1" applyFill="1" applyAlignment="1" applyProtection="1">
      <alignment horizontal="center" vertical="center"/>
      <protection locked="0" hidden="1"/>
    </xf>
    <xf numFmtId="49" fontId="0" fillId="0" borderId="1" xfId="0" applyNumberFormat="1" applyBorder="1" applyAlignment="1" applyProtection="1">
      <alignment horizontal="left" wrapText="1"/>
      <protection locked="0" hidden="1"/>
    </xf>
    <xf numFmtId="0" fontId="7" fillId="4" borderId="12" xfId="0" applyFont="1" applyFill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locked="0" hidden="1"/>
    </xf>
    <xf numFmtId="0" fontId="37" fillId="17" borderId="1" xfId="0" applyFont="1" applyFill="1" applyBorder="1" applyAlignment="1" applyProtection="1">
      <alignment horizontal="center" vertical="center"/>
      <protection locked="0" hidden="1"/>
    </xf>
    <xf numFmtId="0" fontId="0" fillId="0" borderId="1" xfId="0" applyFont="1" applyBorder="1" applyAlignment="1" applyProtection="1">
      <alignment horizontal="left" vertical="center"/>
      <protection locked="0" hidden="1"/>
    </xf>
    <xf numFmtId="0" fontId="2" fillId="0" borderId="1" xfId="0" applyFont="1" applyBorder="1" applyAlignment="1" applyProtection="1">
      <alignment horizontal="left" vertical="center"/>
      <protection locked="0" hidden="1"/>
    </xf>
    <xf numFmtId="0" fontId="11" fillId="5" borderId="13" xfId="0" applyFont="1" applyFill="1" applyBorder="1" applyAlignment="1" applyProtection="1">
      <alignment vertical="center"/>
      <protection locked="0" hidden="1"/>
    </xf>
    <xf numFmtId="0" fontId="0" fillId="0" borderId="1" xfId="0" applyFont="1" applyBorder="1" applyAlignment="1" applyProtection="1">
      <alignment horizontal="left" vertical="center" wrapText="1"/>
      <protection locked="0" hidden="1"/>
    </xf>
    <xf numFmtId="0" fontId="2" fillId="0" borderId="1" xfId="0" applyFont="1" applyBorder="1" applyAlignment="1" applyProtection="1">
      <alignment horizontal="left" vertical="center" wrapText="1"/>
      <protection locked="0" hidden="1"/>
    </xf>
    <xf numFmtId="0" fontId="3" fillId="0" borderId="0" xfId="0" applyFont="1" applyAlignment="1" applyProtection="1">
      <alignment vertical="center"/>
      <protection locked="0" hidden="1"/>
    </xf>
    <xf numFmtId="0" fontId="11" fillId="5" borderId="13" xfId="0" applyFont="1" applyFill="1" applyBorder="1" applyAlignment="1" applyProtection="1">
      <alignment horizontal="left" vertical="center" wrapText="1"/>
      <protection locked="0" hidden="1"/>
    </xf>
    <xf numFmtId="0" fontId="11" fillId="5" borderId="13" xfId="0" applyFont="1" applyFill="1" applyBorder="1" applyAlignment="1" applyProtection="1">
      <alignment horizontal="left" vertical="center"/>
      <protection locked="0" hidden="1"/>
    </xf>
    <xf numFmtId="0" fontId="11" fillId="5" borderId="18" xfId="0" applyFont="1" applyFill="1" applyBorder="1" applyAlignment="1" applyProtection="1">
      <alignment horizontal="left" vertical="center"/>
      <protection locked="0" hidden="1"/>
    </xf>
    <xf numFmtId="0" fontId="11" fillId="5" borderId="20" xfId="0" applyFont="1" applyFill="1" applyBorder="1" applyAlignment="1" applyProtection="1">
      <alignment vertical="center"/>
      <protection locked="0" hidden="1"/>
    </xf>
    <xf numFmtId="0" fontId="19" fillId="0" borderId="0" xfId="0" applyFont="1" applyBorder="1" applyAlignment="1" applyProtection="1">
      <alignment horizontal="left" vertical="center" wrapText="1"/>
      <protection locked="0" hidden="1"/>
    </xf>
    <xf numFmtId="0" fontId="13" fillId="0" borderId="0" xfId="0" applyFont="1" applyAlignment="1" applyProtection="1">
      <alignment horizontal="center" vertical="center"/>
      <protection locked="0" hidden="1"/>
    </xf>
    <xf numFmtId="0" fontId="20" fillId="7" borderId="1" xfId="0" applyFont="1" applyFill="1" applyBorder="1" applyAlignment="1" applyProtection="1">
      <alignment horizontal="left" vertical="center"/>
      <protection locked="0" hidden="1"/>
    </xf>
    <xf numFmtId="0" fontId="20" fillId="7" borderId="1" xfId="0" applyFont="1" applyFill="1" applyBorder="1" applyAlignment="1" applyProtection="1">
      <alignment horizontal="center" vertical="center"/>
      <protection locked="0" hidden="1"/>
    </xf>
    <xf numFmtId="0" fontId="13" fillId="0" borderId="1" xfId="0" applyFont="1" applyBorder="1" applyAlignment="1" applyProtection="1">
      <alignment horizontal="center" vertical="center"/>
      <protection locked="0" hidden="1"/>
    </xf>
    <xf numFmtId="0" fontId="11" fillId="0" borderId="12" xfId="0" applyFont="1" applyBorder="1" applyAlignment="1" applyProtection="1">
      <alignment horizontal="left" vertical="center"/>
      <protection locked="0" hidden="1"/>
    </xf>
    <xf numFmtId="0" fontId="11" fillId="0" borderId="14" xfId="0" applyFont="1" applyBorder="1" applyAlignment="1" applyProtection="1">
      <alignment horizontal="left"/>
      <protection locked="0" hidden="1"/>
    </xf>
    <xf numFmtId="0" fontId="11" fillId="0" borderId="35" xfId="0" applyFont="1" applyBorder="1" applyAlignment="1" applyProtection="1">
      <alignment horizontal="left"/>
      <protection locked="0" hidden="1"/>
    </xf>
    <xf numFmtId="0" fontId="11" fillId="0" borderId="21" xfId="0" applyFont="1" applyBorder="1" applyAlignment="1" applyProtection="1">
      <alignment horizontal="left"/>
      <protection locked="0" hidden="1"/>
    </xf>
    <xf numFmtId="49" fontId="7" fillId="6" borderId="23" xfId="2" applyNumberFormat="1" applyFont="1" applyFill="1" applyBorder="1" applyAlignment="1" applyProtection="1">
      <alignment horizontal="center" vertical="center" wrapText="1"/>
      <protection locked="0" hidden="1"/>
    </xf>
    <xf numFmtId="0" fontId="7" fillId="6" borderId="34" xfId="2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Protection="1">
      <protection locked="0" hidden="1"/>
    </xf>
    <xf numFmtId="0" fontId="7" fillId="6" borderId="23" xfId="2" applyNumberFormat="1" applyFont="1" applyFill="1" applyBorder="1" applyAlignment="1" applyProtection="1">
      <alignment horizontal="center" vertical="center" wrapText="1"/>
      <protection locked="0" hidden="1"/>
    </xf>
    <xf numFmtId="44" fontId="7" fillId="9" borderId="24" xfId="1" applyFont="1" applyFill="1" applyBorder="1" applyAlignment="1" applyProtection="1">
      <alignment horizontal="right" vertical="center"/>
      <protection locked="0" hidden="1"/>
    </xf>
    <xf numFmtId="44" fontId="7" fillId="9" borderId="25" xfId="1" applyFont="1" applyFill="1" applyBorder="1" applyAlignment="1" applyProtection="1">
      <alignment horizontal="right" vertical="center"/>
      <protection locked="0" hidden="1"/>
    </xf>
    <xf numFmtId="44" fontId="5" fillId="0" borderId="37" xfId="2" applyNumberFormat="1" applyBorder="1" applyAlignment="1" applyProtection="1">
      <alignment horizontal="left" vertical="center" wrapText="1"/>
      <protection locked="0" hidden="1"/>
    </xf>
    <xf numFmtId="44" fontId="8" fillId="12" borderId="1" xfId="1" applyFont="1" applyFill="1" applyBorder="1" applyAlignment="1" applyProtection="1">
      <alignment horizontal="right" vertical="center"/>
      <protection locked="0" hidden="1"/>
    </xf>
    <xf numFmtId="44" fontId="5" fillId="0" borderId="31" xfId="2" applyNumberFormat="1" applyBorder="1" applyAlignment="1" applyProtection="1">
      <alignment horizontal="left" vertical="center" wrapText="1"/>
      <protection locked="0" hidden="1"/>
    </xf>
    <xf numFmtId="49" fontId="5" fillId="10" borderId="16" xfId="2" applyNumberFormat="1" applyFill="1" applyBorder="1" applyAlignment="1" applyProtection="1">
      <alignment vertical="center"/>
      <protection locked="0" hidden="1"/>
    </xf>
    <xf numFmtId="44" fontId="21" fillId="0" borderId="31" xfId="2" applyNumberFormat="1" applyFont="1" applyBorder="1" applyAlignment="1" applyProtection="1">
      <alignment horizontal="left" vertical="center" wrapText="1"/>
      <protection locked="0" hidden="1"/>
    </xf>
    <xf numFmtId="49" fontId="8" fillId="12" borderId="0" xfId="2" applyNumberFormat="1" applyFont="1" applyFill="1" applyBorder="1" applyAlignment="1" applyProtection="1">
      <alignment vertical="center"/>
      <protection locked="0" hidden="1"/>
    </xf>
    <xf numFmtId="49" fontId="8" fillId="12" borderId="30" xfId="2" applyNumberFormat="1" applyFont="1" applyFill="1" applyBorder="1" applyAlignment="1" applyProtection="1">
      <alignment horizontal="left" vertical="center"/>
      <protection locked="0" hidden="1"/>
    </xf>
    <xf numFmtId="49" fontId="8" fillId="12" borderId="5" xfId="2" applyNumberFormat="1" applyFont="1" applyFill="1" applyBorder="1" applyAlignment="1" applyProtection="1">
      <alignment horizontal="left" vertical="center"/>
      <protection locked="0" hidden="1"/>
    </xf>
    <xf numFmtId="44" fontId="5" fillId="0" borderId="35" xfId="2" applyNumberFormat="1" applyBorder="1" applyAlignment="1" applyProtection="1">
      <alignment horizontal="left" vertical="center" wrapText="1"/>
      <protection locked="0" hidden="1"/>
    </xf>
    <xf numFmtId="44" fontId="7" fillId="9" borderId="33" xfId="1" applyFont="1" applyFill="1" applyBorder="1" applyAlignment="1" applyProtection="1">
      <alignment horizontal="right" vertical="center"/>
      <protection locked="0" hidden="1"/>
    </xf>
    <xf numFmtId="0" fontId="15" fillId="0" borderId="0" xfId="2" applyFont="1" applyProtection="1">
      <protection locked="0" hidden="1"/>
    </xf>
    <xf numFmtId="0" fontId="5" fillId="0" borderId="0" xfId="2" applyProtection="1">
      <protection locked="0" hidden="1"/>
    </xf>
    <xf numFmtId="0" fontId="5" fillId="0" borderId="0" xfId="2" applyAlignment="1" applyProtection="1">
      <alignment horizontal="left" vertical="center" wrapText="1"/>
      <protection locked="0" hidden="1"/>
    </xf>
    <xf numFmtId="0" fontId="15" fillId="0" borderId="0" xfId="2" applyFont="1" applyAlignment="1" applyProtection="1">
      <alignment horizontal="left" vertical="center" wrapText="1"/>
      <protection locked="0" hidden="1"/>
    </xf>
    <xf numFmtId="0" fontId="0" fillId="0" borderId="38" xfId="0" applyFill="1" applyBorder="1" applyAlignment="1" applyProtection="1">
      <alignment vertical="center"/>
      <protection locked="0" hidden="1"/>
    </xf>
    <xf numFmtId="49" fontId="5" fillId="0" borderId="0" xfId="2" applyNumberFormat="1" applyAlignment="1" applyProtection="1">
      <alignment horizontal="left" vertical="center"/>
      <protection locked="0" hidden="1"/>
    </xf>
    <xf numFmtId="49" fontId="5" fillId="0" borderId="0" xfId="2" applyNumberFormat="1" applyAlignment="1" applyProtection="1">
      <alignment horizontal="center" vertical="center"/>
      <protection locked="0" hidden="1"/>
    </xf>
    <xf numFmtId="4" fontId="5" fillId="0" borderId="0" xfId="2" applyNumberFormat="1" applyAlignment="1" applyProtection="1">
      <alignment horizontal="center" vertical="center"/>
      <protection locked="0" hidden="1"/>
    </xf>
    <xf numFmtId="0" fontId="1" fillId="0" borderId="0" xfId="0" applyFont="1" applyProtection="1">
      <protection locked="0" hidden="1"/>
    </xf>
    <xf numFmtId="0" fontId="5" fillId="0" borderId="0" xfId="2" applyFont="1" applyProtection="1">
      <protection locked="0" hidden="1"/>
    </xf>
    <xf numFmtId="0" fontId="5" fillId="0" borderId="0" xfId="2" applyAlignment="1" applyProtection="1">
      <alignment horizontal="center"/>
      <protection locked="0" hidden="1"/>
    </xf>
    <xf numFmtId="0" fontId="5" fillId="0" borderId="1" xfId="0" applyFont="1" applyBorder="1" applyAlignment="1" applyProtection="1">
      <alignment horizontal="left" vertical="center" wrapText="1"/>
      <protection locked="0" hidden="1"/>
    </xf>
    <xf numFmtId="0" fontId="5" fillId="0" borderId="0" xfId="0" applyFont="1" applyProtection="1">
      <protection locked="0" hidden="1"/>
    </xf>
    <xf numFmtId="0" fontId="5" fillId="0" borderId="0" xfId="0" applyFont="1" applyAlignment="1" applyProtection="1">
      <alignment horizontal="left" vertical="top" wrapText="1"/>
      <protection locked="0" hidden="1"/>
    </xf>
    <xf numFmtId="0" fontId="5" fillId="0" borderId="0" xfId="0" applyFont="1" applyAlignment="1" applyProtection="1">
      <alignment horizontal="center" vertical="top" wrapText="1"/>
      <protection locked="0" hidden="1"/>
    </xf>
    <xf numFmtId="0" fontId="8" fillId="0" borderId="0" xfId="0" applyFont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left" vertical="center"/>
      <protection locked="0" hidden="1"/>
    </xf>
    <xf numFmtId="0" fontId="5" fillId="0" borderId="2" xfId="0" applyFont="1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horizontal="center" wrapText="1"/>
      <protection locked="0" hidden="1"/>
    </xf>
    <xf numFmtId="0" fontId="5" fillId="0" borderId="3" xfId="0" applyFont="1" applyBorder="1" applyAlignment="1" applyProtection="1">
      <alignment horizontal="center" vertical="center" wrapText="1"/>
      <protection locked="0" hidden="1"/>
    </xf>
    <xf numFmtId="0" fontId="15" fillId="0" borderId="3" xfId="0" applyFont="1" applyBorder="1" applyAlignment="1" applyProtection="1">
      <alignment horizontal="center" vertical="center" wrapText="1"/>
      <protection locked="0" hidden="1"/>
    </xf>
    <xf numFmtId="0" fontId="8" fillId="0" borderId="3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8" fillId="2" borderId="5" xfId="0" applyFont="1" applyFill="1" applyBorder="1" applyAlignment="1" applyProtection="1">
      <alignment horizontal="left" vertical="center" wrapText="1"/>
      <protection locked="0" hidden="1"/>
    </xf>
    <xf numFmtId="0" fontId="5" fillId="2" borderId="1" xfId="0" applyFont="1" applyFill="1" applyBorder="1" applyAlignment="1" applyProtection="1">
      <alignment horizontal="left" vertical="center" wrapText="1"/>
      <protection locked="0" hidden="1"/>
    </xf>
    <xf numFmtId="44" fontId="8" fillId="2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8" fillId="0" borderId="7" xfId="0" applyFont="1" applyBorder="1" applyAlignment="1" applyProtection="1">
      <alignment horizontal="center" vertical="center" wrapText="1"/>
      <protection locked="0" hidden="1"/>
    </xf>
    <xf numFmtId="0" fontId="5" fillId="0" borderId="2" xfId="0" applyFont="1" applyBorder="1" applyAlignment="1" applyProtection="1">
      <alignment horizontal="right" vertical="center" wrapText="1"/>
      <protection locked="0" hidden="1"/>
    </xf>
    <xf numFmtId="44" fontId="5" fillId="0" borderId="2" xfId="0" applyNumberFormat="1" applyFont="1" applyBorder="1" applyAlignment="1" applyProtection="1">
      <alignment horizontal="right" vertical="center" wrapText="1"/>
      <protection locked="0" hidden="1"/>
    </xf>
    <xf numFmtId="44" fontId="8" fillId="0" borderId="2" xfId="0" applyNumberFormat="1" applyFont="1" applyBorder="1" applyAlignment="1" applyProtection="1">
      <alignment horizontal="right" vertical="center" wrapText="1"/>
      <protection locked="0" hidden="1"/>
    </xf>
    <xf numFmtId="0" fontId="5" fillId="0" borderId="4" xfId="0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right" vertical="center" wrapText="1"/>
      <protection locked="0" hidden="1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 hidden="1"/>
    </xf>
    <xf numFmtId="44" fontId="8" fillId="0" borderId="1" xfId="0" applyNumberFormat="1" applyFont="1" applyBorder="1" applyAlignment="1" applyProtection="1">
      <alignment horizontal="right" vertical="center" wrapText="1"/>
      <protection locked="0" hidden="1"/>
    </xf>
    <xf numFmtId="0" fontId="5" fillId="0" borderId="0" xfId="0" applyFont="1" applyFill="1" applyProtection="1">
      <protection locked="0" hidden="1"/>
    </xf>
    <xf numFmtId="0" fontId="5" fillId="0" borderId="6" xfId="0" applyFont="1" applyBorder="1" applyAlignment="1" applyProtection="1">
      <alignment horizontal="center" vertical="center" wrapText="1"/>
      <protection locked="0" hidden="1"/>
    </xf>
    <xf numFmtId="0" fontId="5" fillId="0" borderId="3" xfId="0" applyFont="1" applyBorder="1" applyAlignment="1" applyProtection="1">
      <alignment horizontal="right" vertical="center" wrapText="1"/>
      <protection locked="0" hidden="1"/>
    </xf>
    <xf numFmtId="44" fontId="5" fillId="0" borderId="3" xfId="0" applyNumberFormat="1" applyFont="1" applyBorder="1" applyAlignment="1" applyProtection="1">
      <alignment horizontal="right" vertical="center" wrapText="1"/>
      <protection locked="0" hidden="1"/>
    </xf>
    <xf numFmtId="0" fontId="5" fillId="0" borderId="2" xfId="0" applyFont="1" applyBorder="1" applyAlignment="1" applyProtection="1">
      <alignment horizontal="left" vertical="center" wrapText="1"/>
      <protection locked="0" hidden="1"/>
    </xf>
    <xf numFmtId="44" fontId="5" fillId="0" borderId="2" xfId="0" applyNumberFormat="1" applyFont="1" applyBorder="1" applyAlignment="1" applyProtection="1">
      <alignment horizontal="left" vertical="center" wrapText="1"/>
      <protection locked="0" hidden="1"/>
    </xf>
    <xf numFmtId="0" fontId="5" fillId="0" borderId="8" xfId="0" applyFont="1" applyBorder="1" applyAlignment="1" applyProtection="1">
      <alignment horizontal="left" vertical="center" wrapText="1"/>
      <protection locked="0" hidden="1"/>
    </xf>
    <xf numFmtId="44" fontId="8" fillId="2" borderId="1" xfId="0" applyNumberFormat="1" applyFont="1" applyFill="1" applyBorder="1" applyAlignment="1" applyProtection="1">
      <alignment horizontal="left" vertical="center" wrapText="1"/>
      <protection locked="0" hidden="1"/>
    </xf>
    <xf numFmtId="0" fontId="5" fillId="0" borderId="0" xfId="0" applyFont="1" applyAlignment="1" applyProtection="1">
      <alignment horizontal="justify" vertical="center" wrapText="1"/>
      <protection locked="0" hidden="1"/>
    </xf>
    <xf numFmtId="0" fontId="5" fillId="0" borderId="0" xfId="0" applyFont="1" applyAlignment="1" applyProtection="1">
      <alignment vertical="center"/>
      <protection locked="0" hidden="1"/>
    </xf>
    <xf numFmtId="0" fontId="5" fillId="0" borderId="0" xfId="0" applyFont="1" applyAlignment="1" applyProtection="1">
      <alignment horizontal="left" vertical="center" wrapText="1"/>
      <protection locked="0" hidden="1"/>
    </xf>
    <xf numFmtId="0" fontId="5" fillId="0" borderId="1" xfId="0" applyFont="1" applyBorder="1" applyAlignment="1" applyProtection="1">
      <alignment horizontal="left" vertical="center"/>
      <protection locked="0" hidden="1"/>
    </xf>
    <xf numFmtId="0" fontId="15" fillId="0" borderId="1" xfId="0" applyFont="1" applyBorder="1" applyAlignment="1" applyProtection="1">
      <alignment horizontal="left" vertical="center" wrapText="1"/>
      <protection locked="0" hidden="1"/>
    </xf>
    <xf numFmtId="0" fontId="5" fillId="0" borderId="9" xfId="0" applyFont="1" applyBorder="1" applyAlignment="1" applyProtection="1">
      <alignment horizontal="left" vertical="center" wrapText="1"/>
      <protection locked="0" hidden="1"/>
    </xf>
    <xf numFmtId="0" fontId="5" fillId="0" borderId="0" xfId="0" applyFont="1" applyBorder="1" applyAlignment="1" applyProtection="1">
      <alignment horizontal="center" vertical="center"/>
      <protection locked="0" hidden="1"/>
    </xf>
    <xf numFmtId="0" fontId="5" fillId="0" borderId="0" xfId="0" applyFont="1" applyBorder="1" applyAlignment="1" applyProtection="1">
      <alignment vertical="center"/>
      <protection locked="0" hidden="1"/>
    </xf>
    <xf numFmtId="0" fontId="24" fillId="8" borderId="11" xfId="2" applyNumberFormat="1" applyFont="1" applyFill="1" applyBorder="1" applyAlignment="1" applyProtection="1">
      <alignment vertical="center"/>
      <protection locked="0" hidden="1"/>
    </xf>
    <xf numFmtId="0" fontId="0" fillId="0" borderId="0" xfId="0" applyFill="1" applyProtection="1">
      <protection locked="0" hidden="1"/>
    </xf>
    <xf numFmtId="0" fontId="0" fillId="0" borderId="0" xfId="0" applyFill="1" applyAlignment="1" applyProtection="1">
      <alignment wrapText="1"/>
      <protection locked="0" hidden="1"/>
    </xf>
    <xf numFmtId="49" fontId="6" fillId="8" borderId="1" xfId="2" applyNumberFormat="1" applyFont="1" applyFill="1" applyBorder="1" applyAlignment="1" applyProtection="1">
      <alignment vertical="center"/>
      <protection locked="0" hidden="1"/>
    </xf>
    <xf numFmtId="0" fontId="3" fillId="0" borderId="0" xfId="0" applyFont="1" applyFill="1" applyAlignment="1" applyProtection="1">
      <alignment vertical="center"/>
      <protection locked="0" hidden="1"/>
    </xf>
    <xf numFmtId="49" fontId="6" fillId="8" borderId="28" xfId="2" applyNumberFormat="1" applyFont="1" applyFill="1" applyBorder="1" applyAlignment="1" applyProtection="1">
      <alignment vertical="center"/>
      <protection locked="0" hidden="1"/>
    </xf>
    <xf numFmtId="49" fontId="7" fillId="8" borderId="23" xfId="2" applyNumberFormat="1" applyFont="1" applyFill="1" applyBorder="1" applyAlignment="1" applyProtection="1">
      <alignment vertical="center"/>
      <protection locked="0" hidden="1"/>
    </xf>
    <xf numFmtId="49" fontId="7" fillId="6" borderId="38" xfId="2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29" xfId="2" applyFont="1" applyFill="1" applyBorder="1" applyAlignment="1" applyProtection="1">
      <alignment horizontal="center" vertical="center" wrapText="1"/>
      <protection locked="0" hidden="1"/>
    </xf>
    <xf numFmtId="0" fontId="35" fillId="0" borderId="0" xfId="0" applyFont="1" applyAlignment="1" applyProtection="1">
      <alignment vertical="center"/>
      <protection locked="0" hidden="1"/>
    </xf>
    <xf numFmtId="44" fontId="7" fillId="9" borderId="58" xfId="1" applyFont="1" applyFill="1" applyBorder="1" applyAlignment="1" applyProtection="1">
      <alignment horizontal="right" vertical="center"/>
      <protection locked="0" hidden="1"/>
    </xf>
    <xf numFmtId="44" fontId="40" fillId="0" borderId="0" xfId="2" applyNumberFormat="1" applyFont="1" applyFill="1" applyBorder="1" applyAlignment="1" applyProtection="1">
      <alignment horizontal="left" vertical="center" wrapText="1"/>
      <protection locked="0" hidden="1"/>
    </xf>
    <xf numFmtId="0" fontId="41" fillId="0" borderId="0" xfId="0" applyFont="1" applyFill="1" applyProtection="1">
      <protection locked="0" hidden="1"/>
    </xf>
    <xf numFmtId="0" fontId="38" fillId="0" borderId="0" xfId="0" applyFont="1" applyFill="1" applyProtection="1">
      <protection locked="0" hidden="1"/>
    </xf>
    <xf numFmtId="0" fontId="38" fillId="0" borderId="0" xfId="0" applyFont="1" applyProtection="1">
      <protection locked="0" hidden="1"/>
    </xf>
    <xf numFmtId="0" fontId="1" fillId="0" borderId="0" xfId="0" applyFont="1" applyAlignment="1" applyProtection="1">
      <alignment vertical="center"/>
      <protection locked="0" hidden="1"/>
    </xf>
    <xf numFmtId="0" fontId="0" fillId="0" borderId="0" xfId="0" applyFont="1" applyProtection="1">
      <protection locked="0" hidden="1"/>
    </xf>
    <xf numFmtId="0" fontId="0" fillId="0" borderId="1" xfId="0" applyBorder="1" applyAlignment="1" applyProtection="1">
      <protection locked="0" hidden="1"/>
    </xf>
    <xf numFmtId="0" fontId="0" fillId="0" borderId="0" xfId="0" applyBorder="1" applyAlignment="1" applyProtection="1">
      <protection locked="0" hidden="1"/>
    </xf>
    <xf numFmtId="0" fontId="17" fillId="0" borderId="0" xfId="0" applyFont="1" applyAlignment="1" applyProtection="1">
      <protection locked="0" hidden="1"/>
    </xf>
    <xf numFmtId="0" fontId="0" fillId="0" borderId="38" xfId="0" applyBorder="1" applyAlignment="1" applyProtection="1">
      <protection locked="0" hidden="1"/>
    </xf>
    <xf numFmtId="0" fontId="0" fillId="0" borderId="0" xfId="0" applyBorder="1" applyProtection="1">
      <protection locked="0" hidden="1"/>
    </xf>
    <xf numFmtId="0" fontId="0" fillId="0" borderId="0" xfId="0" applyAlignment="1" applyProtection="1">
      <alignment wrapText="1"/>
      <protection locked="0" hidden="1"/>
    </xf>
    <xf numFmtId="0" fontId="3" fillId="14" borderId="0" xfId="0" applyFont="1" applyFill="1" applyAlignment="1" applyProtection="1">
      <alignment vertical="center"/>
      <protection locked="0" hidden="1"/>
    </xf>
    <xf numFmtId="44" fontId="5" fillId="0" borderId="29" xfId="2" applyNumberFormat="1" applyBorder="1" applyAlignment="1" applyProtection="1">
      <alignment horizontal="left" vertical="center" wrapText="1"/>
      <protection locked="0" hidden="1"/>
    </xf>
    <xf numFmtId="0" fontId="0" fillId="0" borderId="0" xfId="0" applyAlignment="1" applyProtection="1">
      <alignment horizontal="center"/>
      <protection locked="0" hidden="1"/>
    </xf>
    <xf numFmtId="49" fontId="5" fillId="10" borderId="30" xfId="2" applyNumberFormat="1" applyFill="1" applyBorder="1" applyAlignment="1" applyProtection="1">
      <alignment horizontal="left" vertical="center"/>
      <protection locked="0" hidden="1"/>
    </xf>
    <xf numFmtId="49" fontId="5" fillId="10" borderId="5" xfId="2" applyNumberFormat="1" applyFill="1" applyBorder="1" applyAlignment="1" applyProtection="1">
      <alignment horizontal="left" vertical="center"/>
      <protection locked="0" hidden="1"/>
    </xf>
    <xf numFmtId="44" fontId="8" fillId="12" borderId="2" xfId="1" applyFont="1" applyFill="1" applyBorder="1" applyAlignment="1" applyProtection="1">
      <alignment horizontal="right" vertical="center"/>
      <protection locked="0" hidden="1"/>
    </xf>
    <xf numFmtId="0" fontId="6" fillId="6" borderId="1" xfId="0" applyFont="1" applyFill="1" applyBorder="1" applyAlignment="1" applyProtection="1">
      <alignment horizontal="center" vertical="center"/>
      <protection locked="0" hidden="1"/>
    </xf>
    <xf numFmtId="0" fontId="6" fillId="6" borderId="1" xfId="0" applyFont="1" applyFill="1" applyBorder="1" applyAlignment="1" applyProtection="1">
      <alignment horizontal="center" vertical="center" wrapText="1"/>
      <protection locked="0" hidden="1"/>
    </xf>
    <xf numFmtId="49" fontId="6" fillId="6" borderId="1" xfId="2" applyNumberFormat="1" applyFont="1" applyFill="1" applyBorder="1" applyAlignment="1" applyProtection="1">
      <alignment horizontal="center" vertical="center" wrapText="1"/>
      <protection locked="0" hidden="1"/>
    </xf>
    <xf numFmtId="49" fontId="25" fillId="13" borderId="1" xfId="2" applyNumberFormat="1" applyFont="1" applyFill="1" applyBorder="1" applyAlignment="1" applyProtection="1">
      <alignment horizontal="center" vertical="center" wrapText="1"/>
      <protection locked="0" hidden="1"/>
    </xf>
    <xf numFmtId="49" fontId="24" fillId="6" borderId="1" xfId="2" applyNumberFormat="1" applyFont="1" applyFill="1" applyBorder="1" applyAlignment="1" applyProtection="1">
      <alignment horizontal="center" vertical="center" wrapText="1"/>
      <protection locked="0" hidden="1"/>
    </xf>
    <xf numFmtId="49" fontId="24" fillId="13" borderId="1" xfId="2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0" xfId="2" applyAlignment="1" applyProtection="1">
      <alignment horizontal="left"/>
      <protection locked="0" hidden="1"/>
    </xf>
    <xf numFmtId="9" fontId="15" fillId="0" borderId="29" xfId="4" applyFont="1" applyBorder="1" applyAlignment="1" applyProtection="1">
      <alignment horizontal="center" vertical="center" wrapText="1"/>
      <protection locked="0" hidden="1"/>
    </xf>
    <xf numFmtId="44" fontId="36" fillId="0" borderId="29" xfId="2" applyNumberFormat="1" applyFont="1" applyBorder="1" applyAlignment="1" applyProtection="1">
      <alignment horizontal="left" vertical="center"/>
      <protection locked="0" hidden="1"/>
    </xf>
    <xf numFmtId="0" fontId="20" fillId="7" borderId="38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right"/>
      <protection locked="0" hidden="1"/>
    </xf>
    <xf numFmtId="0" fontId="29" fillId="10" borderId="0" xfId="0" applyFont="1" applyFill="1" applyAlignment="1" applyProtection="1">
      <alignment horizontal="center" vertical="center"/>
      <protection locked="0" hidden="1"/>
    </xf>
    <xf numFmtId="0" fontId="11" fillId="10" borderId="0" xfId="0" applyFont="1" applyFill="1" applyProtection="1">
      <protection locked="0" hidden="1"/>
    </xf>
    <xf numFmtId="0" fontId="26" fillId="10" borderId="0" xfId="0" applyFont="1" applyFill="1" applyProtection="1">
      <protection locked="0" hidden="1"/>
    </xf>
    <xf numFmtId="0" fontId="26" fillId="10" borderId="0" xfId="0" applyFont="1" applyFill="1" applyAlignment="1" applyProtection="1">
      <alignment horizontal="right"/>
      <protection locked="0" hidden="1"/>
    </xf>
    <xf numFmtId="0" fontId="29" fillId="12" borderId="41" xfId="0" applyFont="1" applyFill="1" applyBorder="1" applyAlignment="1" applyProtection="1">
      <alignment horizontal="center" vertical="center" wrapText="1"/>
      <protection locked="0" hidden="1"/>
    </xf>
    <xf numFmtId="0" fontId="29" fillId="12" borderId="47" xfId="0" applyFont="1" applyFill="1" applyBorder="1" applyAlignment="1" applyProtection="1">
      <alignment horizontal="center" vertical="center" wrapText="1"/>
      <protection locked="0" hidden="1"/>
    </xf>
    <xf numFmtId="0" fontId="29" fillId="12" borderId="32" xfId="0" applyFont="1" applyFill="1" applyBorder="1" applyAlignment="1" applyProtection="1">
      <alignment horizontal="center" vertical="center" wrapText="1"/>
      <protection locked="0" hidden="1"/>
    </xf>
    <xf numFmtId="0" fontId="29" fillId="12" borderId="42" xfId="0" applyFont="1" applyFill="1" applyBorder="1" applyAlignment="1" applyProtection="1">
      <alignment horizontal="center" vertical="center"/>
      <protection locked="0" hidden="1"/>
    </xf>
    <xf numFmtId="0" fontId="29" fillId="12" borderId="40" xfId="0" applyFont="1" applyFill="1" applyBorder="1" applyAlignment="1" applyProtection="1">
      <alignment horizontal="left" vertical="center"/>
      <protection locked="0" hidden="1"/>
    </xf>
    <xf numFmtId="0" fontId="29" fillId="12" borderId="6" xfId="0" applyFont="1" applyFill="1" applyBorder="1" applyAlignment="1" applyProtection="1">
      <alignment vertical="center" wrapText="1"/>
      <protection locked="0" hidden="1"/>
    </xf>
    <xf numFmtId="0" fontId="28" fillId="10" borderId="0" xfId="0" applyFont="1" applyFill="1" applyAlignment="1" applyProtection="1">
      <alignment vertical="center"/>
      <protection locked="0" hidden="1"/>
    </xf>
    <xf numFmtId="0" fontId="29" fillId="12" borderId="16" xfId="0" applyFont="1" applyFill="1" applyBorder="1" applyAlignment="1" applyProtection="1">
      <alignment horizontal="center" vertical="center"/>
      <protection locked="0" hidden="1"/>
    </xf>
    <xf numFmtId="0" fontId="33" fillId="10" borderId="1" xfId="0" applyFont="1" applyFill="1" applyBorder="1" applyAlignment="1" applyProtection="1">
      <alignment horizontal="right" vertical="center"/>
      <protection locked="0" hidden="1"/>
    </xf>
    <xf numFmtId="0" fontId="34" fillId="15" borderId="5" xfId="0" applyFont="1" applyFill="1" applyBorder="1" applyAlignment="1" applyProtection="1">
      <alignment horizontal="left" vertical="center"/>
      <protection locked="0" hidden="1"/>
    </xf>
    <xf numFmtId="0" fontId="34" fillId="15" borderId="1" xfId="0" applyFont="1" applyFill="1" applyBorder="1" applyAlignment="1" applyProtection="1">
      <alignment horizontal="center" vertical="center" wrapText="1"/>
      <protection locked="0" hidden="1"/>
    </xf>
    <xf numFmtId="0" fontId="32" fillId="0" borderId="1" xfId="0" applyFont="1" applyBorder="1" applyAlignment="1" applyProtection="1">
      <alignment vertical="center" wrapText="1"/>
      <protection locked="0" hidden="1"/>
    </xf>
    <xf numFmtId="0" fontId="32" fillId="0" borderId="1" xfId="0" applyFont="1" applyBorder="1" applyAlignment="1" applyProtection="1">
      <alignment horizontal="center" vertical="center" wrapText="1"/>
      <protection locked="0" hidden="1"/>
    </xf>
    <xf numFmtId="0" fontId="31" fillId="10" borderId="0" xfId="0" applyFont="1" applyFill="1" applyProtection="1">
      <protection locked="0" hidden="1"/>
    </xf>
    <xf numFmtId="0" fontId="29" fillId="15" borderId="44" xfId="0" applyFont="1" applyFill="1" applyBorder="1" applyAlignment="1" applyProtection="1">
      <alignment horizontal="left" vertical="center"/>
      <protection locked="0" hidden="1"/>
    </xf>
    <xf numFmtId="0" fontId="29" fillId="15" borderId="45" xfId="0" applyFont="1" applyFill="1" applyBorder="1" applyAlignment="1" applyProtection="1">
      <alignment horizontal="left" vertical="center"/>
      <protection locked="0" hidden="1"/>
    </xf>
    <xf numFmtId="0" fontId="29" fillId="15" borderId="46" xfId="0" applyFont="1" applyFill="1" applyBorder="1" applyAlignment="1" applyProtection="1">
      <alignment vertical="center" wrapText="1"/>
      <protection locked="0" hidden="1"/>
    </xf>
    <xf numFmtId="0" fontId="29" fillId="15" borderId="42" xfId="0" applyFont="1" applyFill="1" applyBorder="1" applyAlignment="1" applyProtection="1">
      <alignment horizontal="center" vertical="center"/>
      <protection locked="0" hidden="1"/>
    </xf>
    <xf numFmtId="0" fontId="29" fillId="15" borderId="49" xfId="0" applyFont="1" applyFill="1" applyBorder="1" applyAlignment="1" applyProtection="1">
      <alignment vertical="center" wrapText="1"/>
      <protection locked="0" hidden="1"/>
    </xf>
    <xf numFmtId="0" fontId="29" fillId="15" borderId="57" xfId="0" applyFont="1" applyFill="1" applyBorder="1" applyAlignment="1" applyProtection="1">
      <alignment horizontal="center" vertical="center"/>
      <protection locked="0" hidden="1"/>
    </xf>
    <xf numFmtId="0" fontId="29" fillId="15" borderId="53" xfId="0" applyFont="1" applyFill="1" applyBorder="1" applyAlignment="1" applyProtection="1">
      <alignment vertical="center" wrapText="1"/>
      <protection locked="0" hidden="1"/>
    </xf>
    <xf numFmtId="0" fontId="29" fillId="15" borderId="52" xfId="0" applyFont="1" applyFill="1" applyBorder="1" applyAlignment="1" applyProtection="1">
      <alignment horizontal="center" vertical="center"/>
      <protection locked="0" hidden="1"/>
    </xf>
    <xf numFmtId="0" fontId="21" fillId="0" borderId="9" xfId="0" applyFont="1" applyBorder="1" applyAlignment="1" applyProtection="1">
      <alignment vertical="top" wrapText="1"/>
      <protection locked="0" hidden="1"/>
    </xf>
    <xf numFmtId="0" fontId="27" fillId="10" borderId="0" xfId="0" applyFont="1" applyFill="1" applyProtection="1">
      <protection locked="0" hidden="1"/>
    </xf>
    <xf numFmtId="0" fontId="28" fillId="10" borderId="29" xfId="0" applyFont="1" applyFill="1" applyBorder="1" applyAlignment="1" applyProtection="1">
      <alignment vertical="center"/>
      <protection locked="0" hidden="1"/>
    </xf>
    <xf numFmtId="0" fontId="29" fillId="15" borderId="56" xfId="0" applyFont="1" applyFill="1" applyBorder="1" applyAlignment="1" applyProtection="1">
      <alignment vertical="center" wrapText="1"/>
      <protection locked="0" hidden="1"/>
    </xf>
    <xf numFmtId="9" fontId="28" fillId="10" borderId="0" xfId="4" applyFont="1" applyFill="1" applyProtection="1">
      <protection locked="0" hidden="1"/>
    </xf>
    <xf numFmtId="0" fontId="15" fillId="10" borderId="0" xfId="0" applyFont="1" applyFill="1" applyProtection="1">
      <protection locked="0" hidden="1"/>
    </xf>
    <xf numFmtId="49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44" fontId="8" fillId="12" borderId="30" xfId="1" applyFont="1" applyFill="1" applyBorder="1" applyAlignment="1" applyProtection="1">
      <alignment horizontal="right" vertical="center"/>
      <protection locked="0" hidden="1"/>
    </xf>
    <xf numFmtId="44" fontId="7" fillId="9" borderId="1" xfId="1" applyFont="1" applyFill="1" applyBorder="1" applyAlignment="1" applyProtection="1">
      <alignment horizontal="right" vertical="center"/>
      <protection locked="0" hidden="1"/>
    </xf>
    <xf numFmtId="44" fontId="18" fillId="11" borderId="60" xfId="1" applyFont="1" applyFill="1" applyBorder="1" applyAlignment="1" applyProtection="1">
      <alignment horizontal="center" vertical="center" wrapText="1"/>
      <protection locked="0" hidden="1"/>
    </xf>
    <xf numFmtId="44" fontId="5" fillId="10" borderId="4" xfId="1" applyFont="1" applyFill="1" applyBorder="1" applyAlignment="1" applyProtection="1">
      <alignment horizontal="right" vertical="center"/>
      <protection locked="0" hidden="1"/>
    </xf>
    <xf numFmtId="49" fontId="7" fillId="6" borderId="33" xfId="2" applyNumberFormat="1" applyFont="1" applyFill="1" applyBorder="1" applyAlignment="1" applyProtection="1">
      <alignment horizontal="center" vertical="center" wrapText="1"/>
      <protection locked="0" hidden="1"/>
    </xf>
    <xf numFmtId="44" fontId="5" fillId="0" borderId="14" xfId="2" applyNumberFormat="1" applyFont="1" applyBorder="1" applyAlignment="1" applyProtection="1">
      <alignment horizontal="left" vertical="center" wrapText="1"/>
      <protection locked="0" hidden="1"/>
    </xf>
    <xf numFmtId="49" fontId="5" fillId="10" borderId="30" xfId="2" applyNumberFormat="1" applyFill="1" applyBorder="1" applyAlignment="1" applyProtection="1">
      <alignment horizontal="left" vertical="center"/>
      <protection locked="0" hidden="1"/>
    </xf>
    <xf numFmtId="49" fontId="5" fillId="10" borderId="5" xfId="2" applyNumberFormat="1" applyFill="1" applyBorder="1" applyAlignment="1" applyProtection="1">
      <alignment horizontal="left" vertical="center"/>
      <protection locked="0" hidden="1"/>
    </xf>
    <xf numFmtId="49" fontId="5" fillId="10" borderId="30" xfId="2" applyNumberFormat="1" applyFill="1" applyBorder="1" applyAlignment="1" applyProtection="1">
      <alignment horizontal="left" vertical="center"/>
      <protection locked="0" hidden="1"/>
    </xf>
    <xf numFmtId="49" fontId="5" fillId="10" borderId="5" xfId="2" applyNumberFormat="1" applyFill="1" applyBorder="1" applyAlignment="1" applyProtection="1">
      <alignment horizontal="left" vertical="center"/>
      <protection locked="0" hidden="1"/>
    </xf>
    <xf numFmtId="0" fontId="13" fillId="0" borderId="1" xfId="0" applyFont="1" applyBorder="1" applyAlignment="1" applyProtection="1">
      <alignment horizontal="center" vertical="center"/>
      <protection locked="0" hidden="1"/>
    </xf>
    <xf numFmtId="0" fontId="13" fillId="0" borderId="39" xfId="0" applyFont="1" applyBorder="1" applyAlignment="1" applyProtection="1">
      <alignment horizontal="center" vertical="center"/>
      <protection locked="0" hidden="1"/>
    </xf>
    <xf numFmtId="49" fontId="5" fillId="10" borderId="16" xfId="2" applyNumberFormat="1" applyFill="1" applyBorder="1" applyAlignment="1" applyProtection="1">
      <alignment horizontal="left" vertical="center"/>
      <protection locked="0" hidden="1"/>
    </xf>
    <xf numFmtId="0" fontId="24" fillId="8" borderId="11" xfId="2" applyFont="1" applyFill="1" applyBorder="1" applyAlignment="1" applyProtection="1">
      <alignment vertical="center"/>
      <protection locked="0" hidden="1"/>
    </xf>
    <xf numFmtId="44" fontId="40" fillId="0" borderId="29" xfId="2" applyNumberFormat="1" applyFont="1" applyBorder="1" applyAlignment="1" applyProtection="1">
      <alignment horizontal="left" vertical="center" wrapText="1"/>
      <protection locked="0" hidden="1"/>
    </xf>
    <xf numFmtId="44" fontId="36" fillId="0" borderId="29" xfId="2" applyNumberFormat="1" applyFont="1" applyBorder="1" applyAlignment="1" applyProtection="1">
      <alignment horizontal="left" vertical="center" wrapText="1"/>
      <protection locked="0" hidden="1"/>
    </xf>
    <xf numFmtId="0" fontId="3" fillId="14" borderId="0" xfId="0" applyFont="1" applyFill="1" applyProtection="1">
      <protection locked="0" hidden="1"/>
    </xf>
    <xf numFmtId="0" fontId="0" fillId="14" borderId="0" xfId="0" applyFill="1" applyProtection="1">
      <protection locked="0" hidden="1"/>
    </xf>
    <xf numFmtId="44" fontId="36" fillId="0" borderId="0" xfId="2" applyNumberFormat="1" applyFont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/>
      <protection locked="0" hidden="1"/>
    </xf>
    <xf numFmtId="0" fontId="43" fillId="0" borderId="0" xfId="0" applyFont="1" applyAlignment="1" applyProtection="1">
      <alignment horizontal="center" vertical="center" wrapText="1"/>
      <protection locked="0" hidden="1"/>
    </xf>
    <xf numFmtId="49" fontId="5" fillId="0" borderId="0" xfId="2" applyNumberFormat="1" applyAlignment="1" applyProtection="1">
      <alignment vertical="center"/>
      <protection locked="0" hidden="1"/>
    </xf>
    <xf numFmtId="44" fontId="21" fillId="0" borderId="0" xfId="2" applyNumberFormat="1" applyFont="1" applyAlignment="1" applyProtection="1">
      <alignment horizontal="left" vertical="center" wrapText="1"/>
      <protection locked="0" hidden="1"/>
    </xf>
    <xf numFmtId="0" fontId="5" fillId="0" borderId="29" xfId="2" applyBorder="1" applyAlignment="1" applyProtection="1">
      <alignment vertical="center" wrapText="1"/>
      <protection locked="0" hidden="1"/>
    </xf>
    <xf numFmtId="0" fontId="45" fillId="0" borderId="0" xfId="0" applyFont="1" applyProtection="1">
      <protection locked="0"/>
    </xf>
    <xf numFmtId="0" fontId="15" fillId="12" borderId="1" xfId="0" applyFont="1" applyFill="1" applyBorder="1" applyAlignment="1" applyProtection="1">
      <alignment horizontal="center" vertical="center"/>
      <protection locked="0" hidden="1"/>
    </xf>
    <xf numFmtId="0" fontId="28" fillId="10" borderId="0" xfId="0" applyFont="1" applyFill="1" applyProtection="1">
      <protection locked="0" hidden="1"/>
    </xf>
    <xf numFmtId="0" fontId="27" fillId="14" borderId="0" xfId="0" applyFont="1" applyFill="1" applyAlignment="1" applyProtection="1">
      <alignment horizontal="right"/>
      <protection locked="0" hidden="1"/>
    </xf>
    <xf numFmtId="44" fontId="7" fillId="9" borderId="0" xfId="1" applyFont="1" applyFill="1" applyBorder="1" applyAlignment="1" applyProtection="1">
      <alignment horizontal="right" vertical="center"/>
      <protection locked="0" hidden="1"/>
    </xf>
    <xf numFmtId="165" fontId="15" fillId="12" borderId="1" xfId="0" applyNumberFormat="1" applyFont="1" applyFill="1" applyBorder="1" applyAlignment="1" applyProtection="1">
      <alignment horizontal="center"/>
      <protection locked="0" hidden="1"/>
    </xf>
    <xf numFmtId="9" fontId="27" fillId="14" borderId="0" xfId="4" applyFont="1" applyFill="1" applyProtection="1">
      <protection locked="0" hidden="1"/>
    </xf>
    <xf numFmtId="0" fontId="26" fillId="14" borderId="0" xfId="0" applyFont="1" applyFill="1" applyProtection="1">
      <protection locked="0" hidden="1"/>
    </xf>
    <xf numFmtId="0" fontId="26" fillId="14" borderId="0" xfId="0" applyFont="1" applyFill="1" applyAlignment="1" applyProtection="1">
      <alignment horizontal="right"/>
      <protection locked="0"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Protection="1">
      <protection locked="0" hidden="1"/>
    </xf>
    <xf numFmtId="0" fontId="26" fillId="0" borderId="0" xfId="0" applyFont="1" applyAlignment="1" applyProtection="1">
      <alignment horizontal="right"/>
      <protection locked="0" hidden="1"/>
    </xf>
    <xf numFmtId="0" fontId="21" fillId="0" borderId="0" xfId="0" applyFont="1" applyAlignment="1" applyProtection="1">
      <alignment horizontal="left" vertical="top" wrapText="1" indent="5"/>
      <protection locked="0" hidden="1"/>
    </xf>
    <xf numFmtId="0" fontId="21" fillId="0" borderId="0" xfId="0" applyFont="1" applyAlignment="1" applyProtection="1">
      <alignment horizontal="center" vertical="top" wrapText="1"/>
      <protection locked="0" hidden="1"/>
    </xf>
    <xf numFmtId="165" fontId="29" fillId="12" borderId="3" xfId="0" applyNumberFormat="1" applyFont="1" applyFill="1" applyBorder="1" applyAlignment="1" applyProtection="1">
      <alignment horizontal="right" vertical="center" wrapText="1"/>
      <protection locked="0" hidden="1"/>
    </xf>
    <xf numFmtId="10" fontId="29" fillId="12" borderId="48" xfId="0" applyNumberFormat="1" applyFont="1" applyFill="1" applyBorder="1" applyAlignment="1" applyProtection="1">
      <alignment horizontal="center" vertical="center" wrapText="1"/>
      <protection locked="0" hidden="1"/>
    </xf>
    <xf numFmtId="165" fontId="5" fillId="10" borderId="1" xfId="1" applyNumberFormat="1" applyFont="1" applyFill="1" applyBorder="1" applyAlignment="1" applyProtection="1">
      <alignment horizontal="right" vertical="center"/>
      <protection locked="0" hidden="1"/>
    </xf>
    <xf numFmtId="165" fontId="29" fillId="12" borderId="41" xfId="0" applyNumberFormat="1" applyFont="1" applyFill="1" applyBorder="1" applyAlignment="1" applyProtection="1">
      <alignment horizontal="right" vertical="center" wrapText="1"/>
      <protection locked="0" hidden="1"/>
    </xf>
    <xf numFmtId="10" fontId="29" fillId="12" borderId="51" xfId="0" applyNumberFormat="1" applyFont="1" applyFill="1" applyBorder="1" applyAlignment="1" applyProtection="1">
      <alignment horizontal="center" vertical="center" wrapText="1"/>
      <protection locked="0" hidden="1"/>
    </xf>
    <xf numFmtId="165" fontId="5" fillId="10" borderId="3" xfId="1" applyNumberFormat="1" applyFont="1" applyFill="1" applyBorder="1" applyAlignment="1" applyProtection="1">
      <alignment horizontal="right" vertical="center"/>
      <protection locked="0" hidden="1"/>
    </xf>
    <xf numFmtId="165" fontId="5" fillId="10" borderId="2" xfId="1" applyNumberFormat="1" applyFont="1" applyFill="1" applyBorder="1" applyAlignment="1" applyProtection="1">
      <alignment vertical="center"/>
      <protection locked="0" hidden="1"/>
    </xf>
    <xf numFmtId="7" fontId="29" fillId="12" borderId="3" xfId="0" applyNumberFormat="1" applyFont="1" applyFill="1" applyBorder="1" applyAlignment="1" applyProtection="1">
      <alignment horizontal="right" vertical="center" wrapText="1"/>
      <protection locked="0" hidden="1"/>
    </xf>
    <xf numFmtId="10" fontId="29" fillId="12" borderId="3" xfId="0" applyNumberFormat="1" applyFont="1" applyFill="1" applyBorder="1" applyAlignment="1" applyProtection="1">
      <alignment horizontal="right" vertical="center" wrapText="1"/>
      <protection locked="0" hidden="1"/>
    </xf>
    <xf numFmtId="0" fontId="28" fillId="12" borderId="0" xfId="0" applyFont="1" applyFill="1" applyAlignment="1" applyProtection="1">
      <alignment vertical="center"/>
      <protection locked="0" hidden="1"/>
    </xf>
    <xf numFmtId="7" fontId="29" fillId="12" borderId="41" xfId="0" applyNumberFormat="1" applyFont="1" applyFill="1" applyBorder="1" applyAlignment="1" applyProtection="1">
      <alignment horizontal="right" vertical="center" wrapText="1"/>
      <protection locked="0" hidden="1"/>
    </xf>
    <xf numFmtId="10" fontId="7" fillId="12" borderId="47" xfId="0" applyNumberFormat="1" applyFont="1" applyFill="1" applyBorder="1" applyAlignment="1" applyProtection="1">
      <alignment horizontal="right" vertical="center" wrapText="1"/>
      <protection locked="0" hidden="1"/>
    </xf>
    <xf numFmtId="0" fontId="28" fillId="12" borderId="0" xfId="0" applyFont="1" applyFill="1" applyProtection="1">
      <protection locked="0" hidden="1"/>
    </xf>
    <xf numFmtId="0" fontId="26" fillId="12" borderId="0" xfId="0" applyFont="1" applyFill="1" applyProtection="1">
      <protection locked="0" hidden="1"/>
    </xf>
    <xf numFmtId="0" fontId="7" fillId="6" borderId="36" xfId="0" applyFont="1" applyFill="1" applyBorder="1" applyAlignment="1" applyProtection="1">
      <alignment horizontal="center" vertical="center"/>
      <protection locked="0" hidden="1"/>
    </xf>
    <xf numFmtId="0" fontId="7" fillId="6" borderId="10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left" vertical="center" wrapText="1"/>
      <protection locked="0" hidden="1"/>
    </xf>
    <xf numFmtId="0" fontId="13" fillId="0" borderId="2" xfId="0" applyFont="1" applyBorder="1" applyAlignment="1" applyProtection="1">
      <alignment horizontal="center" vertical="center"/>
      <protection locked="0" hidden="1"/>
    </xf>
    <xf numFmtId="0" fontId="13" fillId="0" borderId="23" xfId="0" applyFont="1" applyBorder="1" applyAlignment="1" applyProtection="1">
      <alignment horizontal="center" vertical="center"/>
      <protection locked="0" hidden="1"/>
    </xf>
    <xf numFmtId="0" fontId="13" fillId="0" borderId="3" xfId="0" applyFont="1" applyBorder="1" applyAlignment="1" applyProtection="1">
      <alignment horizontal="center" vertical="center"/>
      <protection locked="0" hidden="1"/>
    </xf>
    <xf numFmtId="0" fontId="11" fillId="0" borderId="11" xfId="0" applyFont="1" applyBorder="1" applyAlignment="1" applyProtection="1">
      <alignment horizontal="center"/>
      <protection locked="0" hidden="1"/>
    </xf>
    <xf numFmtId="0" fontId="11" fillId="0" borderId="13" xfId="0" applyFont="1" applyBorder="1" applyAlignment="1" applyProtection="1">
      <alignment horizontal="center"/>
      <protection locked="0" hidden="1"/>
    </xf>
    <xf numFmtId="0" fontId="11" fillId="0" borderId="15" xfId="0" applyFont="1" applyBorder="1" applyAlignment="1" applyProtection="1">
      <alignment horizontal="center"/>
      <protection locked="0" hidden="1"/>
    </xf>
    <xf numFmtId="0" fontId="29" fillId="0" borderId="35" xfId="0" applyFont="1" applyBorder="1" applyAlignment="1" applyProtection="1">
      <alignment horizontal="center" vertical="center"/>
      <protection hidden="1"/>
    </xf>
    <xf numFmtId="0" fontId="29" fillId="0" borderId="19" xfId="0" applyFont="1" applyBorder="1" applyAlignment="1" applyProtection="1">
      <alignment horizontal="center" vertical="center"/>
      <protection hidden="1"/>
    </xf>
    <xf numFmtId="0" fontId="7" fillId="4" borderId="16" xfId="0" applyFont="1" applyFill="1" applyBorder="1" applyAlignment="1" applyProtection="1">
      <alignment horizontal="center" vertical="center"/>
      <protection locked="0" hidden="1"/>
    </xf>
    <xf numFmtId="0" fontId="7" fillId="4" borderId="17" xfId="0" applyFont="1" applyFill="1" applyBorder="1" applyAlignment="1" applyProtection="1">
      <alignment horizontal="center" vertical="center"/>
      <protection locked="0" hidden="1"/>
    </xf>
    <xf numFmtId="0" fontId="7" fillId="4" borderId="13" xfId="0" applyFont="1" applyFill="1" applyBorder="1" applyAlignment="1" applyProtection="1">
      <alignment horizontal="center" vertical="center"/>
      <protection locked="0" hidden="1"/>
    </xf>
    <xf numFmtId="0" fontId="7" fillId="4" borderId="14" xfId="0" applyFont="1" applyFill="1" applyBorder="1" applyAlignment="1" applyProtection="1">
      <alignment horizontal="center" vertical="center"/>
      <protection locked="0" hidden="1"/>
    </xf>
    <xf numFmtId="0" fontId="7" fillId="4" borderId="16" xfId="0" applyFont="1" applyFill="1" applyBorder="1" applyAlignment="1" applyProtection="1">
      <alignment horizontal="left" vertical="center"/>
      <protection locked="0" hidden="1"/>
    </xf>
    <xf numFmtId="0" fontId="7" fillId="4" borderId="17" xfId="0" applyFont="1" applyFill="1" applyBorder="1" applyAlignment="1" applyProtection="1">
      <alignment horizontal="left" vertical="center"/>
      <protection locked="0" hidden="1"/>
    </xf>
    <xf numFmtId="0" fontId="19" fillId="0" borderId="22" xfId="0" applyFont="1" applyBorder="1" applyAlignment="1" applyProtection="1">
      <alignment horizontal="left" vertical="center" wrapText="1"/>
      <protection locked="0" hidden="1"/>
    </xf>
    <xf numFmtId="0" fontId="5" fillId="0" borderId="26" xfId="2" applyBorder="1" applyAlignment="1" applyProtection="1">
      <alignment horizontal="center" vertical="center" wrapText="1"/>
      <protection locked="0" hidden="1"/>
    </xf>
    <xf numFmtId="0" fontId="5" fillId="0" borderId="27" xfId="2" applyBorder="1" applyAlignment="1" applyProtection="1">
      <alignment horizontal="center" vertical="center" wrapText="1"/>
      <protection locked="0" hidden="1"/>
    </xf>
    <xf numFmtId="0" fontId="5" fillId="0" borderId="32" xfId="2" applyBorder="1" applyAlignment="1" applyProtection="1">
      <alignment horizontal="center" vertical="center" wrapText="1"/>
      <protection locked="0" hidden="1"/>
    </xf>
    <xf numFmtId="49" fontId="5" fillId="10" borderId="30" xfId="2" applyNumberFormat="1" applyFill="1" applyBorder="1" applyAlignment="1" applyProtection="1">
      <alignment horizontal="left" vertical="center"/>
      <protection locked="0" hidden="1"/>
    </xf>
    <xf numFmtId="49" fontId="5" fillId="10" borderId="5" xfId="2" applyNumberFormat="1" applyFill="1" applyBorder="1" applyAlignment="1" applyProtection="1">
      <alignment horizontal="left" vertical="center"/>
      <protection locked="0" hidden="1"/>
    </xf>
    <xf numFmtId="49" fontId="6" fillId="8" borderId="11" xfId="2" applyNumberFormat="1" applyFont="1" applyFill="1" applyBorder="1" applyAlignment="1" applyProtection="1">
      <alignment horizontal="right" vertical="center"/>
      <protection locked="0" hidden="1"/>
    </xf>
    <xf numFmtId="49" fontId="6" fillId="8" borderId="25" xfId="2" applyNumberFormat="1" applyFont="1" applyFill="1" applyBorder="1" applyAlignment="1" applyProtection="1">
      <alignment horizontal="right" vertical="center"/>
      <protection locked="0" hidden="1"/>
    </xf>
    <xf numFmtId="0" fontId="5" fillId="0" borderId="1" xfId="2" applyBorder="1" applyAlignment="1" applyProtection="1">
      <alignment horizontal="left" vertical="center"/>
      <protection locked="0" hidden="1"/>
    </xf>
    <xf numFmtId="0" fontId="5" fillId="0" borderId="14" xfId="2" applyBorder="1" applyAlignment="1" applyProtection="1">
      <alignment horizontal="left" vertical="center"/>
      <protection locked="0" hidden="1"/>
    </xf>
    <xf numFmtId="49" fontId="6" fillId="8" borderId="13" xfId="2" applyNumberFormat="1" applyFont="1" applyFill="1" applyBorder="1" applyAlignment="1" applyProtection="1">
      <alignment horizontal="right" vertical="center"/>
      <protection locked="0" hidden="1"/>
    </xf>
    <xf numFmtId="49" fontId="6" fillId="8" borderId="1" xfId="2" applyNumberFormat="1" applyFont="1" applyFill="1" applyBorder="1" applyAlignment="1" applyProtection="1">
      <alignment horizontal="right" vertical="center"/>
      <protection locked="0" hidden="1"/>
    </xf>
    <xf numFmtId="49" fontId="6" fillId="8" borderId="20" xfId="2" applyNumberFormat="1" applyFont="1" applyFill="1" applyBorder="1" applyAlignment="1" applyProtection="1">
      <alignment horizontal="right" vertical="center"/>
      <protection locked="0" hidden="1"/>
    </xf>
    <xf numFmtId="49" fontId="6" fillId="8" borderId="28" xfId="2" applyNumberFormat="1" applyFont="1" applyFill="1" applyBorder="1" applyAlignment="1" applyProtection="1">
      <alignment horizontal="right" vertical="center"/>
      <protection locked="0" hidden="1"/>
    </xf>
    <xf numFmtId="49" fontId="7" fillId="8" borderId="23" xfId="2" applyNumberFormat="1" applyFont="1" applyFill="1" applyBorder="1" applyAlignment="1" applyProtection="1">
      <alignment horizontal="center" vertical="center"/>
      <protection locked="0" hidden="1"/>
    </xf>
    <xf numFmtId="0" fontId="5" fillId="0" borderId="25" xfId="2" applyBorder="1" applyAlignment="1" applyProtection="1">
      <alignment horizontal="left" vertical="center"/>
      <protection locked="0" hidden="1"/>
    </xf>
    <xf numFmtId="0" fontId="5" fillId="0" borderId="12" xfId="2" applyBorder="1" applyAlignment="1" applyProtection="1">
      <alignment horizontal="left" vertical="center"/>
      <protection locked="0" hidden="1"/>
    </xf>
    <xf numFmtId="49" fontId="8" fillId="12" borderId="13" xfId="2" applyNumberFormat="1" applyFont="1" applyFill="1" applyBorder="1" applyAlignment="1" applyProtection="1">
      <alignment horizontal="left" vertical="center"/>
      <protection locked="0" hidden="1"/>
    </xf>
    <xf numFmtId="49" fontId="8" fillId="12" borderId="1" xfId="2" applyNumberFormat="1" applyFont="1" applyFill="1" applyBorder="1" applyAlignment="1" applyProtection="1">
      <alignment horizontal="left" vertical="center"/>
      <protection locked="0" hidden="1"/>
    </xf>
    <xf numFmtId="0" fontId="19" fillId="0" borderId="0" xfId="0" applyFont="1" applyAlignment="1" applyProtection="1">
      <alignment horizontal="center" vertical="center" wrapText="1"/>
      <protection locked="0" hidden="1"/>
    </xf>
    <xf numFmtId="49" fontId="5" fillId="0" borderId="0" xfId="2" applyNumberFormat="1" applyAlignment="1" applyProtection="1">
      <alignment horizontal="left" vertical="center" wrapText="1"/>
      <protection locked="0" hidden="1"/>
    </xf>
    <xf numFmtId="0" fontId="17" fillId="0" borderId="0" xfId="0" applyFont="1" applyAlignment="1" applyProtection="1">
      <alignment horizontal="left" vertical="center" wrapText="1"/>
      <protection locked="0" hidden="1"/>
    </xf>
    <xf numFmtId="0" fontId="17" fillId="0" borderId="0" xfId="0" applyFont="1" applyAlignment="1" applyProtection="1">
      <alignment horizontal="left"/>
      <protection locked="0" hidden="1"/>
    </xf>
    <xf numFmtId="49" fontId="5" fillId="10" borderId="4" xfId="1" applyNumberFormat="1" applyFont="1" applyFill="1" applyBorder="1" applyAlignment="1" applyProtection="1">
      <alignment horizontal="center" vertical="center"/>
      <protection locked="0" hidden="1"/>
    </xf>
    <xf numFmtId="49" fontId="5" fillId="10" borderId="5" xfId="1" applyNumberFormat="1" applyFont="1" applyFill="1" applyBorder="1" applyAlignment="1" applyProtection="1">
      <alignment horizontal="center" vertical="center"/>
      <protection locked="0" hidden="1"/>
    </xf>
    <xf numFmtId="0" fontId="0" fillId="0" borderId="1" xfId="0" applyFill="1" applyBorder="1" applyAlignment="1" applyProtection="1">
      <alignment horizontal="center" vertical="center"/>
      <protection locked="0" hidden="1"/>
    </xf>
    <xf numFmtId="0" fontId="20" fillId="7" borderId="1" xfId="0" applyFont="1" applyFill="1" applyBorder="1" applyAlignment="1" applyProtection="1">
      <alignment horizontal="center" vertical="center" wrapText="1"/>
      <protection locked="0" hidden="1"/>
    </xf>
    <xf numFmtId="0" fontId="42" fillId="0" borderId="0" xfId="0" applyFont="1" applyAlignment="1" applyProtection="1">
      <alignment horizontal="center" vertical="center" wrapText="1"/>
      <protection locked="0" hidden="1"/>
    </xf>
    <xf numFmtId="0" fontId="3" fillId="0" borderId="0" xfId="0" applyFont="1" applyBorder="1" applyAlignment="1" applyProtection="1">
      <alignment horizontal="center" vertical="center" wrapText="1"/>
      <protection locked="0" hidden="1"/>
    </xf>
    <xf numFmtId="49" fontId="7" fillId="9" borderId="16" xfId="2" applyNumberFormat="1" applyFont="1" applyFill="1" applyBorder="1" applyAlignment="1" applyProtection="1">
      <alignment horizontal="center" vertical="center"/>
      <protection locked="0" hidden="1"/>
    </xf>
    <xf numFmtId="49" fontId="7" fillId="9" borderId="5" xfId="2" applyNumberFormat="1" applyFont="1" applyFill="1" applyBorder="1" applyAlignment="1" applyProtection="1">
      <alignment horizontal="center" vertical="center"/>
      <protection locked="0" hidden="1"/>
    </xf>
    <xf numFmtId="44" fontId="18" fillId="11" borderId="50" xfId="1" applyFont="1" applyFill="1" applyBorder="1" applyAlignment="1" applyProtection="1">
      <alignment horizontal="center" vertical="center" wrapText="1"/>
      <protection locked="0" hidden="1"/>
    </xf>
    <xf numFmtId="44" fontId="18" fillId="11" borderId="60" xfId="1" applyFont="1" applyFill="1" applyBorder="1" applyAlignment="1" applyProtection="1">
      <alignment horizontal="center" vertical="center" wrapText="1"/>
      <protection locked="0" hidden="1"/>
    </xf>
    <xf numFmtId="44" fontId="18" fillId="11" borderId="61" xfId="1" applyFont="1" applyFill="1" applyBorder="1" applyAlignment="1" applyProtection="1">
      <alignment horizontal="center" vertical="center" wrapText="1"/>
      <protection locked="0" hidden="1"/>
    </xf>
    <xf numFmtId="44" fontId="5" fillId="10" borderId="4" xfId="1" applyFont="1" applyFill="1" applyBorder="1" applyAlignment="1" applyProtection="1">
      <alignment horizontal="center" vertical="center"/>
      <protection locked="0" hidden="1"/>
    </xf>
    <xf numFmtId="44" fontId="5" fillId="10" borderId="5" xfId="1" applyFont="1" applyFill="1" applyBorder="1" applyAlignment="1" applyProtection="1">
      <alignment horizontal="center" vertical="center"/>
      <protection locked="0" hidden="1"/>
    </xf>
    <xf numFmtId="14" fontId="5" fillId="0" borderId="1" xfId="0" applyNumberFormat="1" applyFont="1" applyBorder="1" applyAlignment="1" applyProtection="1">
      <alignment horizontal="left" vertical="center" wrapText="1"/>
      <protection locked="0" hidden="1"/>
    </xf>
    <xf numFmtId="0" fontId="5" fillId="0" borderId="1" xfId="0" applyFont="1" applyBorder="1" applyAlignment="1" applyProtection="1">
      <alignment horizontal="left" vertical="center" wrapText="1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5" fillId="0" borderId="1" xfId="0" applyFont="1" applyFill="1" applyBorder="1" applyAlignment="1" applyProtection="1">
      <alignment horizontal="left" vertical="center" wrapText="1"/>
      <protection locked="0" hidden="1"/>
    </xf>
    <xf numFmtId="0" fontId="5" fillId="0" borderId="4" xfId="0" applyFont="1" applyBorder="1" applyAlignment="1" applyProtection="1">
      <alignment horizontal="left"/>
      <protection locked="0" hidden="1"/>
    </xf>
    <xf numFmtId="0" fontId="5" fillId="0" borderId="5" xfId="0" applyFont="1" applyBorder="1" applyAlignment="1" applyProtection="1">
      <alignment horizontal="left"/>
      <protection locked="0" hidden="1"/>
    </xf>
    <xf numFmtId="0" fontId="9" fillId="3" borderId="0" xfId="0" applyFont="1" applyFill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 vertical="center" wrapText="1"/>
      <protection locked="0" hidden="1"/>
    </xf>
    <xf numFmtId="0" fontId="8" fillId="2" borderId="4" xfId="0" applyFont="1" applyFill="1" applyBorder="1" applyAlignment="1" applyProtection="1">
      <alignment horizontal="left" vertical="center" wrapText="1"/>
      <protection locked="0" hidden="1"/>
    </xf>
    <xf numFmtId="0" fontId="8" fillId="2" borderId="5" xfId="0" applyFont="1" applyFill="1" applyBorder="1" applyAlignment="1" applyProtection="1">
      <alignment horizontal="left" vertical="center" wrapText="1"/>
      <protection locked="0" hidden="1"/>
    </xf>
    <xf numFmtId="0" fontId="7" fillId="3" borderId="4" xfId="0" applyFont="1" applyFill="1" applyBorder="1" applyAlignment="1" applyProtection="1">
      <alignment horizontal="right" vertical="center" wrapText="1"/>
      <protection locked="0" hidden="1"/>
    </xf>
    <xf numFmtId="0" fontId="7" fillId="3" borderId="5" xfId="0" applyFont="1" applyFill="1" applyBorder="1" applyAlignment="1" applyProtection="1">
      <alignment horizontal="right" vertical="center" wrapText="1"/>
      <protection locked="0" hidden="1"/>
    </xf>
    <xf numFmtId="0" fontId="5" fillId="0" borderId="7" xfId="0" applyFont="1" applyBorder="1" applyAlignment="1" applyProtection="1">
      <alignment horizontal="left" vertical="center" wrapText="1"/>
      <protection locked="0" hidden="1"/>
    </xf>
    <xf numFmtId="0" fontId="5" fillId="0" borderId="8" xfId="0" applyFont="1" applyBorder="1" applyAlignment="1" applyProtection="1">
      <alignment horizontal="left" vertical="center" wrapText="1"/>
      <protection locked="0" hidden="1"/>
    </xf>
    <xf numFmtId="0" fontId="5" fillId="0" borderId="4" xfId="0" applyFont="1" applyBorder="1" applyAlignment="1" applyProtection="1">
      <alignment horizontal="center" vertical="center" wrapText="1"/>
      <protection locked="0" hidden="1"/>
    </xf>
    <xf numFmtId="0" fontId="5" fillId="0" borderId="5" xfId="0" applyFont="1" applyBorder="1" applyAlignment="1" applyProtection="1">
      <alignment horizontal="center" vertical="center" wrapText="1"/>
      <protection locked="0" hidden="1"/>
    </xf>
    <xf numFmtId="0" fontId="22" fillId="0" borderId="2" xfId="0" applyFont="1" applyBorder="1" applyAlignment="1" applyProtection="1">
      <alignment horizontal="center" vertical="center" wrapText="1"/>
      <protection locked="0" hidden="1"/>
    </xf>
    <xf numFmtId="0" fontId="22" fillId="0" borderId="3" xfId="0" applyFont="1" applyBorder="1" applyAlignment="1" applyProtection="1">
      <alignment horizontal="center" vertical="center" wrapText="1"/>
      <protection locked="0" hidden="1"/>
    </xf>
    <xf numFmtId="0" fontId="5" fillId="0" borderId="4" xfId="0" applyFont="1" applyBorder="1" applyAlignment="1" applyProtection="1">
      <alignment horizontal="left" vertical="center" wrapText="1"/>
      <protection locked="0" hidden="1"/>
    </xf>
    <xf numFmtId="0" fontId="5" fillId="0" borderId="5" xfId="0" applyFont="1" applyBorder="1" applyAlignment="1" applyProtection="1">
      <alignment horizontal="left" vertical="center" wrapText="1"/>
      <protection locked="0" hidden="1"/>
    </xf>
    <xf numFmtId="0" fontId="8" fillId="0" borderId="2" xfId="0" applyFont="1" applyBorder="1" applyAlignment="1" applyProtection="1">
      <alignment horizontal="center" wrapText="1"/>
      <protection locked="0" hidden="1"/>
    </xf>
    <xf numFmtId="0" fontId="8" fillId="0" borderId="3" xfId="0" applyFont="1" applyBorder="1" applyAlignment="1" applyProtection="1">
      <alignment horizontal="center" wrapText="1"/>
      <protection locked="0" hidden="1"/>
    </xf>
    <xf numFmtId="0" fontId="2" fillId="0" borderId="9" xfId="0" applyFont="1" applyBorder="1" applyAlignment="1" applyProtection="1">
      <alignment horizontal="center"/>
      <protection locked="0" hidden="1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17" xfId="0" applyFont="1" applyBorder="1" applyAlignment="1" applyProtection="1">
      <alignment horizontal="center" vertical="center"/>
      <protection locked="0" hidden="1"/>
    </xf>
    <xf numFmtId="0" fontId="13" fillId="0" borderId="1" xfId="0" applyFont="1" applyBorder="1" applyAlignment="1" applyProtection="1">
      <alignment horizontal="center" vertical="center"/>
      <protection locked="0" hidden="1"/>
    </xf>
    <xf numFmtId="0" fontId="3" fillId="14" borderId="0" xfId="0" applyFont="1" applyFill="1" applyAlignment="1" applyProtection="1">
      <alignment horizontal="left" vertical="center" wrapText="1"/>
      <protection locked="0" hidden="1"/>
    </xf>
    <xf numFmtId="49" fontId="0" fillId="0" borderId="1" xfId="0" applyNumberFormat="1" applyFill="1" applyBorder="1" applyAlignment="1" applyProtection="1">
      <alignment horizontal="left" vertical="top" wrapText="1"/>
      <protection locked="0"/>
    </xf>
    <xf numFmtId="0" fontId="5" fillId="0" borderId="29" xfId="2" applyFill="1" applyBorder="1" applyAlignment="1" applyProtection="1">
      <alignment horizontal="center" vertical="center" wrapText="1"/>
      <protection locked="0" hidden="1"/>
    </xf>
    <xf numFmtId="0" fontId="7" fillId="9" borderId="42" xfId="2" applyNumberFormat="1" applyFont="1" applyFill="1" applyBorder="1" applyAlignment="1" applyProtection="1">
      <alignment horizontal="center" vertical="center"/>
      <protection locked="0" hidden="1"/>
    </xf>
    <xf numFmtId="0" fontId="7" fillId="9" borderId="43" xfId="2" applyNumberFormat="1" applyFont="1" applyFill="1" applyBorder="1" applyAlignment="1" applyProtection="1">
      <alignment horizontal="center" vertical="center"/>
      <protection locked="0" hidden="1"/>
    </xf>
    <xf numFmtId="14" fontId="3" fillId="0" borderId="1" xfId="0" applyNumberFormat="1" applyFont="1" applyBorder="1" applyAlignment="1" applyProtection="1">
      <alignment horizontal="center"/>
      <protection locked="0" hidden="1"/>
    </xf>
    <xf numFmtId="0" fontId="11" fillId="0" borderId="4" xfId="0" applyFont="1" applyBorder="1" applyAlignment="1" applyProtection="1">
      <alignment horizontal="left" vertical="center"/>
      <protection locked="0" hidden="1"/>
    </xf>
    <xf numFmtId="0" fontId="11" fillId="0" borderId="17" xfId="0" applyFont="1" applyBorder="1" applyAlignment="1" applyProtection="1">
      <alignment horizontal="left" vertical="center"/>
      <protection locked="0" hidden="1"/>
    </xf>
    <xf numFmtId="0" fontId="13" fillId="0" borderId="7" xfId="0" applyFont="1" applyBorder="1" applyAlignment="1" applyProtection="1">
      <alignment horizontal="center" vertical="center"/>
      <protection locked="0" hidden="1"/>
    </xf>
    <xf numFmtId="0" fontId="13" fillId="0" borderId="8" xfId="0" applyFont="1" applyBorder="1" applyAlignment="1" applyProtection="1">
      <alignment horizontal="center" vertical="center"/>
      <protection locked="0" hidden="1"/>
    </xf>
    <xf numFmtId="0" fontId="13" fillId="0" borderId="38" xfId="0" applyFont="1" applyBorder="1" applyAlignment="1" applyProtection="1">
      <alignment horizontal="center" vertical="center"/>
      <protection locked="0" hidden="1"/>
    </xf>
    <xf numFmtId="0" fontId="13" fillId="0" borderId="10" xfId="0" applyFont="1" applyBorder="1" applyAlignment="1" applyProtection="1">
      <alignment horizontal="center" vertical="center"/>
      <protection locked="0" hidden="1"/>
    </xf>
    <xf numFmtId="0" fontId="13" fillId="0" borderId="39" xfId="0" applyFont="1" applyBorder="1" applyAlignment="1" applyProtection="1">
      <alignment horizontal="center" vertical="center"/>
      <protection locked="0" hidden="1"/>
    </xf>
    <xf numFmtId="0" fontId="13" fillId="0" borderId="6" xfId="0" applyFont="1" applyBorder="1" applyAlignment="1" applyProtection="1">
      <alignment horizontal="center" vertical="center"/>
      <protection locked="0" hidden="1"/>
    </xf>
    <xf numFmtId="0" fontId="43" fillId="0" borderId="0" xfId="0" applyFont="1" applyAlignment="1" applyProtection="1">
      <alignment horizontal="center" vertical="center" wrapText="1"/>
      <protection locked="0" hidden="1"/>
    </xf>
    <xf numFmtId="0" fontId="43" fillId="0" borderId="40" xfId="0" applyFont="1" applyBorder="1" applyAlignment="1" applyProtection="1">
      <alignment horizontal="center" vertical="center" wrapText="1"/>
      <protection locked="0" hidden="1"/>
    </xf>
    <xf numFmtId="49" fontId="8" fillId="10" borderId="9" xfId="2" applyNumberFormat="1" applyFont="1" applyFill="1" applyBorder="1" applyAlignment="1" applyProtection="1">
      <alignment horizontal="right" vertical="center"/>
      <protection locked="0" hidden="1"/>
    </xf>
    <xf numFmtId="0" fontId="5" fillId="0" borderId="29" xfId="2" applyBorder="1" applyAlignment="1" applyProtection="1">
      <alignment horizontal="center" vertical="center" wrapText="1"/>
      <protection locked="0" hidden="1"/>
    </xf>
    <xf numFmtId="0" fontId="5" fillId="0" borderId="50" xfId="2" applyBorder="1" applyAlignment="1" applyProtection="1">
      <alignment horizontal="center" vertical="center" wrapText="1"/>
      <protection locked="0" hidden="1"/>
    </xf>
    <xf numFmtId="0" fontId="39" fillId="18" borderId="42" xfId="2" applyFont="1" applyFill="1" applyBorder="1" applyAlignment="1" applyProtection="1">
      <alignment horizontal="center" vertical="center"/>
      <protection locked="0" hidden="1"/>
    </xf>
    <xf numFmtId="0" fontId="39" fillId="18" borderId="43" xfId="2" applyFont="1" applyFill="1" applyBorder="1" applyAlignment="1" applyProtection="1">
      <alignment horizontal="center" vertical="center"/>
      <protection locked="0" hidden="1"/>
    </xf>
    <xf numFmtId="49" fontId="5" fillId="10" borderId="16" xfId="2" applyNumberFormat="1" applyFill="1" applyBorder="1" applyAlignment="1" applyProtection="1">
      <alignment horizontal="left" vertical="center"/>
      <protection locked="0"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49" fontId="21" fillId="10" borderId="16" xfId="2" applyNumberFormat="1" applyFont="1" applyFill="1" applyBorder="1" applyAlignment="1" applyProtection="1">
      <alignment horizontal="left" vertical="center"/>
      <protection locked="0" hidden="1"/>
    </xf>
    <xf numFmtId="49" fontId="21" fillId="10" borderId="30" xfId="2" applyNumberFormat="1" applyFont="1" applyFill="1" applyBorder="1" applyAlignment="1" applyProtection="1">
      <alignment horizontal="left" vertical="center"/>
      <protection locked="0" hidden="1"/>
    </xf>
    <xf numFmtId="49" fontId="21" fillId="10" borderId="5" xfId="2" applyNumberFormat="1" applyFont="1" applyFill="1" applyBorder="1" applyAlignment="1" applyProtection="1">
      <alignment horizontal="left" vertical="center"/>
      <protection locked="0" hidden="1"/>
    </xf>
    <xf numFmtId="0" fontId="11" fillId="0" borderId="1" xfId="0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center" wrapText="1"/>
      <protection locked="0" hidden="1"/>
    </xf>
    <xf numFmtId="0" fontId="43" fillId="0" borderId="40" xfId="0" applyFont="1" applyBorder="1" applyAlignment="1" applyProtection="1">
      <alignment horizontal="center" wrapText="1"/>
      <protection locked="0" hidden="1"/>
    </xf>
    <xf numFmtId="49" fontId="8" fillId="10" borderId="16" xfId="2" applyNumberFormat="1" applyFont="1" applyFill="1" applyBorder="1" applyAlignment="1" applyProtection="1">
      <alignment horizontal="right" vertical="center"/>
      <protection locked="0" hidden="1"/>
    </xf>
    <xf numFmtId="49" fontId="8" fillId="10" borderId="30" xfId="2" applyNumberFormat="1" applyFont="1" applyFill="1" applyBorder="1" applyAlignment="1" applyProtection="1">
      <alignment horizontal="right" vertical="center"/>
      <protection locked="0" hidden="1"/>
    </xf>
    <xf numFmtId="49" fontId="8" fillId="10" borderId="5" xfId="2" applyNumberFormat="1" applyFont="1" applyFill="1" applyBorder="1" applyAlignment="1" applyProtection="1">
      <alignment horizontal="right" vertical="center"/>
      <protection locked="0" hidden="1"/>
    </xf>
    <xf numFmtId="0" fontId="0" fillId="0" borderId="2" xfId="0" applyBorder="1" applyAlignment="1" applyProtection="1">
      <alignment horizontal="center"/>
      <protection locked="0" hidden="1"/>
    </xf>
    <xf numFmtId="0" fontId="0" fillId="0" borderId="23" xfId="0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20" fillId="7" borderId="0" xfId="0" applyFont="1" applyFill="1" applyAlignment="1" applyProtection="1">
      <alignment horizontal="center" vertical="center" wrapText="1"/>
      <protection locked="0" hidden="1"/>
    </xf>
    <xf numFmtId="0" fontId="20" fillId="7" borderId="10" xfId="0" applyFont="1" applyFill="1" applyBorder="1" applyAlignment="1" applyProtection="1">
      <alignment horizontal="center" vertical="center" wrapText="1"/>
      <protection locked="0" hidden="1"/>
    </xf>
    <xf numFmtId="0" fontId="30" fillId="10" borderId="22" xfId="0" applyFont="1" applyFill="1" applyBorder="1" applyAlignment="1" applyProtection="1">
      <alignment horizontal="left" wrapText="1"/>
      <protection locked="0" hidden="1"/>
    </xf>
    <xf numFmtId="44" fontId="5" fillId="10" borderId="4" xfId="1" applyFont="1" applyFill="1" applyBorder="1" applyAlignment="1" applyProtection="1">
      <alignment horizontal="left" vertical="center"/>
      <protection locked="0" hidden="1"/>
    </xf>
    <xf numFmtId="44" fontId="5" fillId="10" borderId="5" xfId="1" applyFont="1" applyFill="1" applyBorder="1" applyAlignment="1" applyProtection="1">
      <alignment horizontal="left" vertical="center"/>
      <protection locked="0" hidden="1"/>
    </xf>
    <xf numFmtId="44" fontId="5" fillId="10" borderId="9" xfId="1" applyFont="1" applyFill="1" applyBorder="1" applyAlignment="1" applyProtection="1">
      <alignment horizontal="center" vertical="center"/>
      <protection locked="0" hidden="1"/>
    </xf>
    <xf numFmtId="44" fontId="5" fillId="10" borderId="55" xfId="1" applyFont="1" applyFill="1" applyBorder="1" applyAlignment="1" applyProtection="1">
      <alignment horizontal="center" vertical="center"/>
      <protection locked="0" hidden="1"/>
    </xf>
    <xf numFmtId="44" fontId="5" fillId="16" borderId="38" xfId="1" applyFont="1" applyFill="1" applyBorder="1" applyAlignment="1" applyProtection="1">
      <alignment horizontal="center" vertical="center"/>
      <protection locked="0" hidden="1"/>
    </xf>
    <xf numFmtId="44" fontId="5" fillId="16" borderId="0" xfId="1" applyFont="1" applyFill="1" applyBorder="1" applyAlignment="1" applyProtection="1">
      <alignment horizontal="center" vertical="center"/>
      <protection locked="0" hidden="1"/>
    </xf>
    <xf numFmtId="44" fontId="5" fillId="16" borderId="27" xfId="1" applyFont="1" applyFill="1" applyBorder="1" applyAlignment="1" applyProtection="1">
      <alignment horizontal="center" vertical="center"/>
      <protection locked="0" hidden="1"/>
    </xf>
    <xf numFmtId="0" fontId="29" fillId="15" borderId="30" xfId="0" applyFont="1" applyFill="1" applyBorder="1" applyAlignment="1" applyProtection="1">
      <alignment horizontal="left" vertical="center" wrapText="1"/>
      <protection locked="0" hidden="1"/>
    </xf>
    <xf numFmtId="0" fontId="29" fillId="15" borderId="5" xfId="0" applyFont="1" applyFill="1" applyBorder="1" applyAlignment="1" applyProtection="1">
      <alignment horizontal="left" vertical="center" wrapText="1"/>
      <protection locked="0" hidden="1"/>
    </xf>
    <xf numFmtId="0" fontId="5" fillId="10" borderId="59" xfId="1" applyNumberFormat="1" applyFont="1" applyFill="1" applyBorder="1" applyAlignment="1" applyProtection="1">
      <alignment horizontal="center" vertical="center"/>
      <protection locked="0" hidden="1"/>
    </xf>
    <xf numFmtId="0" fontId="5" fillId="10" borderId="54" xfId="1" applyNumberFormat="1" applyFont="1" applyFill="1" applyBorder="1" applyAlignment="1" applyProtection="1">
      <alignment horizontal="center" vertical="center"/>
      <protection locked="0" hidden="1"/>
    </xf>
    <xf numFmtId="0" fontId="15" fillId="12" borderId="45" xfId="0" applyFont="1" applyFill="1" applyBorder="1" applyAlignment="1" applyProtection="1">
      <alignment horizontal="center" vertical="center" wrapText="1"/>
      <protection locked="0" hidden="1"/>
    </xf>
    <xf numFmtId="0" fontId="29" fillId="15" borderId="49" xfId="0" applyFont="1" applyFill="1" applyBorder="1" applyAlignment="1" applyProtection="1">
      <alignment horizontal="left" vertical="center" wrapText="1"/>
      <protection locked="0" hidden="1"/>
    </xf>
    <xf numFmtId="0" fontId="29" fillId="15" borderId="43" xfId="0" applyFont="1" applyFill="1" applyBorder="1" applyAlignment="1" applyProtection="1">
      <alignment horizontal="left" vertical="center" wrapText="1"/>
      <protection locked="0" hidden="1"/>
    </xf>
    <xf numFmtId="0" fontId="29" fillId="12" borderId="30" xfId="0" applyFont="1" applyFill="1" applyBorder="1" applyAlignment="1" applyProtection="1">
      <alignment horizontal="left" vertical="center" wrapText="1"/>
      <protection locked="0" hidden="1"/>
    </xf>
    <xf numFmtId="0" fontId="29" fillId="12" borderId="5" xfId="0" applyFont="1" applyFill="1" applyBorder="1" applyAlignment="1" applyProtection="1">
      <alignment horizontal="left" vertical="center" wrapText="1"/>
      <protection locked="0" hidden="1"/>
    </xf>
    <xf numFmtId="0" fontId="8" fillId="12" borderId="30" xfId="0" applyFont="1" applyFill="1" applyBorder="1" applyAlignment="1" applyProtection="1">
      <alignment horizontal="left" vertical="center" wrapText="1"/>
      <protection locked="0" hidden="1"/>
    </xf>
    <xf numFmtId="0" fontId="8" fillId="12" borderId="5" xfId="0" applyFont="1" applyFill="1" applyBorder="1" applyAlignment="1" applyProtection="1">
      <alignment horizontal="left" vertical="center" wrapText="1"/>
      <protection locked="0" hidden="1"/>
    </xf>
    <xf numFmtId="0" fontId="29" fillId="12" borderId="9" xfId="0" applyFont="1" applyFill="1" applyBorder="1" applyAlignment="1" applyProtection="1">
      <alignment horizontal="left" vertical="center" wrapText="1"/>
      <protection locked="0" hidden="1"/>
    </xf>
    <xf numFmtId="0" fontId="29" fillId="12" borderId="8" xfId="0" applyFont="1" applyFill="1" applyBorder="1" applyAlignment="1" applyProtection="1">
      <alignment horizontal="left" vertical="center" wrapText="1"/>
      <protection locked="0" hidden="1"/>
    </xf>
    <xf numFmtId="0" fontId="29" fillId="12" borderId="49" xfId="0" applyFont="1" applyFill="1" applyBorder="1" applyAlignment="1" applyProtection="1">
      <alignment horizontal="left" vertical="center" wrapText="1"/>
      <protection locked="0" hidden="1"/>
    </xf>
    <xf numFmtId="0" fontId="29" fillId="12" borderId="43" xfId="0" applyFont="1" applyFill="1" applyBorder="1" applyAlignment="1" applyProtection="1">
      <alignment horizontal="left" vertical="center" wrapText="1"/>
      <protection locked="0" hidden="1"/>
    </xf>
    <xf numFmtId="0" fontId="29" fillId="12" borderId="44" xfId="0" applyFont="1" applyFill="1" applyBorder="1" applyAlignment="1" applyProtection="1">
      <alignment horizontal="center" vertical="center" wrapText="1"/>
      <protection locked="0" hidden="1"/>
    </xf>
    <xf numFmtId="0" fontId="29" fillId="12" borderId="45" xfId="0" applyFont="1" applyFill="1" applyBorder="1" applyAlignment="1" applyProtection="1">
      <alignment horizontal="center" vertical="center" wrapText="1"/>
      <protection locked="0" hidden="1"/>
    </xf>
    <xf numFmtId="0" fontId="29" fillId="12" borderId="46" xfId="0" applyFont="1" applyFill="1" applyBorder="1" applyAlignment="1" applyProtection="1">
      <alignment horizontal="center" vertical="center" wrapText="1"/>
      <protection locked="0" hidden="1"/>
    </xf>
    <xf numFmtId="0" fontId="44" fillId="0" borderId="7" xfId="0" applyFont="1" applyBorder="1" applyAlignment="1" applyProtection="1">
      <alignment horizontal="center" vertical="center"/>
      <protection locked="0" hidden="1"/>
    </xf>
    <xf numFmtId="0" fontId="44" fillId="0" borderId="55" xfId="0" applyFont="1" applyBorder="1" applyAlignment="1" applyProtection="1">
      <alignment horizontal="center" vertical="center"/>
      <protection locked="0" hidden="1"/>
    </xf>
    <xf numFmtId="0" fontId="44" fillId="0" borderId="39" xfId="0" applyFont="1" applyBorder="1" applyAlignment="1" applyProtection="1">
      <alignment horizontal="center" vertical="center"/>
      <protection locked="0" hidden="1"/>
    </xf>
    <xf numFmtId="0" fontId="44" fillId="0" borderId="48" xfId="0" applyFont="1" applyBorder="1" applyAlignment="1" applyProtection="1">
      <alignment horizontal="center" vertical="center"/>
      <protection locked="0" hidden="1"/>
    </xf>
    <xf numFmtId="0" fontId="7" fillId="9" borderId="42" xfId="2" applyFont="1" applyFill="1" applyBorder="1" applyAlignment="1" applyProtection="1">
      <alignment horizontal="center" vertical="center"/>
      <protection locked="0" hidden="1"/>
    </xf>
    <xf numFmtId="0" fontId="7" fillId="9" borderId="43" xfId="2" applyFont="1" applyFill="1" applyBorder="1" applyAlignment="1" applyProtection="1">
      <alignment horizontal="center" vertical="center"/>
      <protection locked="0" hidden="1"/>
    </xf>
    <xf numFmtId="0" fontId="25" fillId="9" borderId="9" xfId="2" applyFont="1" applyFill="1" applyBorder="1" applyAlignment="1" applyProtection="1">
      <alignment horizontal="left" vertical="center"/>
      <protection locked="0" hidden="1"/>
    </xf>
  </cellXfs>
  <cellStyles count="5">
    <cellStyle name="Čárka" xfId="3" builtinId="3"/>
    <cellStyle name="Měna" xfId="1" builtinId="4"/>
    <cellStyle name="Normální" xfId="0" builtinId="0"/>
    <cellStyle name="Normální 2" xfId="2" xr:uid="{D10F0F80-810C-4AFC-B14D-46B1C2AEAED1}"/>
    <cellStyle name="Procenta" xfId="4" builtinId="5"/>
  </cellStyles>
  <dxfs count="111">
    <dxf>
      <font>
        <color theme="0"/>
      </font>
      <fill>
        <patternFill>
          <bgColor rgb="FF1D2B8A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1D2B8A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1D2B8A"/>
      <color rgb="FFF951F1"/>
      <color rgb="FFF9B5B8"/>
      <color rgb="FF66FF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716280</xdr:colOff>
      <xdr:row>0</xdr:row>
      <xdr:rowOff>22860</xdr:rowOff>
    </xdr:from>
    <xdr:to>
      <xdr:col>0</xdr:col>
      <xdr:colOff>1905000</xdr:colOff>
      <xdr:row>2</xdr:row>
      <xdr:rowOff>145340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843E56F-1A4D-46FB-A747-F100EEB19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22860"/>
          <a:ext cx="1188720" cy="495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185935</xdr:colOff>
      <xdr:row>0</xdr:row>
      <xdr:rowOff>26670</xdr:rowOff>
    </xdr:from>
    <xdr:to>
      <xdr:col>5</xdr:col>
      <xdr:colOff>198121</xdr:colOff>
      <xdr:row>3</xdr:row>
      <xdr:rowOff>171450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EBFFA54-5F0A-4E6F-945E-541F0A685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4435" y="26670"/>
          <a:ext cx="1593336" cy="6972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525025</xdr:colOff>
      <xdr:row>0</xdr:row>
      <xdr:rowOff>60959</xdr:rowOff>
    </xdr:from>
    <xdr:to>
      <xdr:col>9</xdr:col>
      <xdr:colOff>38100</xdr:colOff>
      <xdr:row>3</xdr:row>
      <xdr:rowOff>193484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EACA5B9-9774-4F36-9580-98AEEFAA5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125" y="60959"/>
          <a:ext cx="1654295" cy="803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204985</xdr:colOff>
      <xdr:row>0</xdr:row>
      <xdr:rowOff>99060</xdr:rowOff>
    </xdr:from>
    <xdr:to>
      <xdr:col>4</xdr:col>
      <xdr:colOff>322986</xdr:colOff>
      <xdr:row>3</xdr:row>
      <xdr:rowOff>53340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74F624E-FE04-49E0-837B-9AE323994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7410" y="99060"/>
          <a:ext cx="1337201" cy="611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204985</xdr:colOff>
      <xdr:row>0</xdr:row>
      <xdr:rowOff>99060</xdr:rowOff>
    </xdr:from>
    <xdr:to>
      <xdr:col>3</xdr:col>
      <xdr:colOff>1580286</xdr:colOff>
      <xdr:row>3</xdr:row>
      <xdr:rowOff>53340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2BBEE87-2D54-43FE-A7F6-DBB5BEDC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535" y="99060"/>
          <a:ext cx="1375301" cy="611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14484</xdr:colOff>
      <xdr:row>1</xdr:row>
      <xdr:rowOff>197344</xdr:rowOff>
    </xdr:from>
    <xdr:to>
      <xdr:col>6</xdr:col>
      <xdr:colOff>30480</xdr:colOff>
      <xdr:row>5</xdr:row>
      <xdr:rowOff>79383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F1742C2-09DC-4F64-9416-3E4C36CF4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534" y="416419"/>
          <a:ext cx="1263771" cy="6059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turasport-my.sharepoint.com/personal/kabourkova_agenturasport_cz/Documents/Documents/DOTACE/VY&#218;&#268;TOV&#193;N&#205;/P1_VYUCTOVANI_DOTACE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ÚVODNÍ STRANA"/>
      <sheetName val="2. VYÚČTOVÁNÍ DOTACE"/>
      <sheetName val="3. SOUPIS OSOBNÍCH NÁKLADŮ"/>
      <sheetName val="List3"/>
      <sheetName val="4. FINANČNÍ VYPOŘÁDÁNÍ"/>
    </sheetNames>
    <sheetDataSet>
      <sheetData sheetId="0"/>
      <sheetData sheetId="1"/>
      <sheetData sheetId="2"/>
      <sheetData sheetId="3">
        <row r="3">
          <cell r="C3" t="str">
            <v>Hlavní město Praha</v>
          </cell>
        </row>
        <row r="4">
          <cell r="C4" t="str">
            <v>Středočeský kraj</v>
          </cell>
        </row>
        <row r="5">
          <cell r="C5" t="str">
            <v>Jihočeský kraj</v>
          </cell>
        </row>
        <row r="6">
          <cell r="C6" t="str">
            <v>Plzeňský kraj</v>
          </cell>
        </row>
        <row r="7">
          <cell r="C7" t="str">
            <v>Karlovarský kraj</v>
          </cell>
        </row>
        <row r="8">
          <cell r="C8" t="str">
            <v>Ústecký kraj</v>
          </cell>
        </row>
        <row r="9">
          <cell r="C9" t="str">
            <v>Liberecký kraj</v>
          </cell>
        </row>
        <row r="10">
          <cell r="C10" t="str">
            <v>Královéhradecký kraj</v>
          </cell>
        </row>
        <row r="11">
          <cell r="C11" t="str">
            <v>Pardubický kraj</v>
          </cell>
        </row>
        <row r="12">
          <cell r="C12" t="str">
            <v>Kraj Vysočina</v>
          </cell>
        </row>
        <row r="13">
          <cell r="C13" t="str">
            <v>Jihomoravský kraj</v>
          </cell>
        </row>
        <row r="14">
          <cell r="C14" t="str">
            <v>Olomoucký kraj</v>
          </cell>
        </row>
        <row r="15">
          <cell r="C15" t="str">
            <v>Zlínský kraj</v>
          </cell>
        </row>
        <row r="16">
          <cell r="C16" t="str">
            <v>Moravskoslezský kraj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7F2C7-CAE8-8A48-89CE-726D9A561504}">
  <sheetPr codeName="List1"/>
  <dimension ref="A1:H63"/>
  <sheetViews>
    <sheetView tabSelected="1" zoomScaleNormal="60" zoomScaleSheetLayoutView="100" workbookViewId="0">
      <selection activeCell="A5" sqref="A5"/>
    </sheetView>
  </sheetViews>
  <sheetFormatPr defaultColWidth="8.88671875" defaultRowHeight="14.4" x14ac:dyDescent="0.3"/>
  <cols>
    <col min="1" max="1" width="71.44140625" style="6" customWidth="1"/>
    <col min="2" max="2" width="57.44140625" style="6" customWidth="1"/>
    <col min="3" max="3" width="9.88671875" style="6" customWidth="1"/>
    <col min="4" max="6" width="8.88671875" style="6"/>
    <col min="7" max="7" width="19.88671875" style="6" bestFit="1" customWidth="1"/>
    <col min="8" max="8" width="11.6640625" style="6" customWidth="1"/>
    <col min="9" max="16384" width="8.88671875" style="6"/>
  </cols>
  <sheetData>
    <row r="1" spans="1:8" x14ac:dyDescent="0.3">
      <c r="A1" s="234"/>
      <c r="B1" s="14" t="s">
        <v>35</v>
      </c>
    </row>
    <row r="2" spans="1:8" x14ac:dyDescent="0.3">
      <c r="A2" s="235"/>
      <c r="B2" s="237" t="s">
        <v>193</v>
      </c>
      <c r="C2" s="15" t="s">
        <v>194</v>
      </c>
    </row>
    <row r="3" spans="1:8" x14ac:dyDescent="0.3">
      <c r="A3" s="236"/>
      <c r="B3" s="238"/>
    </row>
    <row r="4" spans="1:8" x14ac:dyDescent="0.3">
      <c r="A4" s="239" t="s">
        <v>36</v>
      </c>
      <c r="B4" s="240"/>
    </row>
    <row r="5" spans="1:8" x14ac:dyDescent="0.3">
      <c r="A5" s="19" t="s">
        <v>37</v>
      </c>
      <c r="B5" s="1"/>
    </row>
    <row r="6" spans="1:8" x14ac:dyDescent="0.3">
      <c r="A6" s="19" t="s">
        <v>38</v>
      </c>
      <c r="B6" s="13"/>
    </row>
    <row r="7" spans="1:8" x14ac:dyDescent="0.3">
      <c r="A7" s="19" t="s">
        <v>39</v>
      </c>
      <c r="B7" s="1"/>
    </row>
    <row r="8" spans="1:8" x14ac:dyDescent="0.3">
      <c r="A8" s="19" t="s">
        <v>40</v>
      </c>
      <c r="B8" s="1"/>
    </row>
    <row r="9" spans="1:8" x14ac:dyDescent="0.3">
      <c r="A9" s="19" t="s">
        <v>41</v>
      </c>
      <c r="B9" s="1"/>
    </row>
    <row r="10" spans="1:8" ht="16.95" customHeight="1" x14ac:dyDescent="0.3">
      <c r="A10" s="19" t="s">
        <v>199</v>
      </c>
      <c r="B10" s="1"/>
      <c r="C10" s="22" t="str">
        <f>IF(B10=0,"1. strana Rozhodnutí nahoře - čj","")</f>
        <v>1. strana Rozhodnutí nahoře - čj</v>
      </c>
    </row>
    <row r="11" spans="1:8" x14ac:dyDescent="0.3">
      <c r="A11" s="19" t="s">
        <v>52</v>
      </c>
      <c r="B11" s="2"/>
    </row>
    <row r="12" spans="1:8" ht="26.4" x14ac:dyDescent="0.3">
      <c r="A12" s="23" t="s">
        <v>210</v>
      </c>
      <c r="B12" s="2"/>
      <c r="C12" s="15" t="str">
        <f>IF(B12=0,"vyplňte prosím jen v případě, že jste již vrátili před odevzdáním tohoto vyúčtování","")</f>
        <v>vyplňte prosím jen v případě, že jste již vrátili před odevzdáním tohoto vyúčtování</v>
      </c>
    </row>
    <row r="13" spans="1:8" x14ac:dyDescent="0.3">
      <c r="A13" s="23" t="str">
        <f>IF(B12&gt;0,"Uveďte prosím datum provedené vratky","")</f>
        <v/>
      </c>
      <c r="B13" s="2"/>
      <c r="C13" s="15"/>
    </row>
    <row r="14" spans="1:8" x14ac:dyDescent="0.3">
      <c r="A14" s="241" t="s">
        <v>42</v>
      </c>
      <c r="B14" s="242"/>
    </row>
    <row r="15" spans="1:8" x14ac:dyDescent="0.3">
      <c r="A15" s="24" t="s">
        <v>43</v>
      </c>
      <c r="B15" s="1"/>
    </row>
    <row r="16" spans="1:8" ht="21" x14ac:dyDescent="0.3">
      <c r="A16" s="19" t="s">
        <v>44</v>
      </c>
      <c r="B16" s="1"/>
      <c r="G16" s="16" t="s">
        <v>133</v>
      </c>
      <c r="H16" s="16" t="s">
        <v>134</v>
      </c>
    </row>
    <row r="17" spans="1:8" x14ac:dyDescent="0.3">
      <c r="A17" s="19" t="s">
        <v>45</v>
      </c>
      <c r="B17" s="1"/>
      <c r="G17" s="17" t="s">
        <v>136</v>
      </c>
      <c r="H17" s="18" t="s">
        <v>137</v>
      </c>
    </row>
    <row r="18" spans="1:8" x14ac:dyDescent="0.3">
      <c r="A18" s="241" t="s">
        <v>46</v>
      </c>
      <c r="B18" s="242"/>
      <c r="G18" s="17" t="s">
        <v>138</v>
      </c>
      <c r="H18" s="18" t="s">
        <v>139</v>
      </c>
    </row>
    <row r="19" spans="1:8" x14ac:dyDescent="0.3">
      <c r="A19" s="243" t="s">
        <v>47</v>
      </c>
      <c r="B19" s="244"/>
      <c r="G19" s="17" t="s">
        <v>140</v>
      </c>
      <c r="H19" s="18" t="s">
        <v>141</v>
      </c>
    </row>
    <row r="20" spans="1:8" x14ac:dyDescent="0.3">
      <c r="A20" s="24" t="s">
        <v>43</v>
      </c>
      <c r="B20" s="1"/>
      <c r="G20" s="17" t="s">
        <v>142</v>
      </c>
      <c r="H20" s="18" t="s">
        <v>143</v>
      </c>
    </row>
    <row r="21" spans="1:8" x14ac:dyDescent="0.3">
      <c r="A21" s="19" t="s">
        <v>44</v>
      </c>
      <c r="B21" s="1"/>
      <c r="G21" s="20" t="s">
        <v>149</v>
      </c>
      <c r="H21" s="21" t="s">
        <v>150</v>
      </c>
    </row>
    <row r="22" spans="1:8" x14ac:dyDescent="0.3">
      <c r="A22" s="19" t="s">
        <v>45</v>
      </c>
      <c r="B22" s="1"/>
      <c r="G22" s="20" t="s">
        <v>159</v>
      </c>
      <c r="H22" s="21" t="s">
        <v>160</v>
      </c>
    </row>
    <row r="23" spans="1:8" x14ac:dyDescent="0.3">
      <c r="A23" s="243" t="s">
        <v>48</v>
      </c>
      <c r="B23" s="244"/>
      <c r="G23" s="20" t="s">
        <v>161</v>
      </c>
      <c r="H23" s="21" t="s">
        <v>162</v>
      </c>
    </row>
    <row r="24" spans="1:8" x14ac:dyDescent="0.3">
      <c r="A24" s="25" t="s">
        <v>43</v>
      </c>
      <c r="B24" s="3"/>
      <c r="G24" s="20" t="s">
        <v>163</v>
      </c>
      <c r="H24" s="21" t="s">
        <v>164</v>
      </c>
    </row>
    <row r="25" spans="1:8" x14ac:dyDescent="0.3">
      <c r="A25" s="19" t="s">
        <v>44</v>
      </c>
      <c r="B25" s="1"/>
      <c r="G25" s="20" t="s">
        <v>165</v>
      </c>
      <c r="H25" s="21" t="s">
        <v>166</v>
      </c>
    </row>
    <row r="26" spans="1:8" ht="15" thickBot="1" x14ac:dyDescent="0.35">
      <c r="A26" s="26" t="s">
        <v>45</v>
      </c>
      <c r="B26" s="4"/>
      <c r="G26" s="17" t="s">
        <v>167</v>
      </c>
      <c r="H26" s="18" t="s">
        <v>168</v>
      </c>
    </row>
    <row r="27" spans="1:8" ht="27.6" customHeight="1" x14ac:dyDescent="0.3">
      <c r="A27" s="243" t="s">
        <v>211</v>
      </c>
      <c r="B27" s="244"/>
      <c r="G27" s="17" t="s">
        <v>169</v>
      </c>
      <c r="H27" s="18" t="s">
        <v>170</v>
      </c>
    </row>
    <row r="28" spans="1:8" ht="11.4" customHeight="1" x14ac:dyDescent="0.3">
      <c r="A28" s="24" t="s">
        <v>43</v>
      </c>
      <c r="B28" s="1"/>
      <c r="G28" s="17" t="s">
        <v>171</v>
      </c>
      <c r="H28" s="18" t="s">
        <v>172</v>
      </c>
    </row>
    <row r="29" spans="1:8" ht="31.2" customHeight="1" x14ac:dyDescent="0.3">
      <c r="A29" s="19" t="s">
        <v>44</v>
      </c>
      <c r="B29" s="1"/>
      <c r="G29" s="17" t="s">
        <v>173</v>
      </c>
      <c r="H29" s="18" t="s">
        <v>174</v>
      </c>
    </row>
    <row r="30" spans="1:8" ht="18" customHeight="1" x14ac:dyDescent="0.3">
      <c r="A30" s="19" t="s">
        <v>45</v>
      </c>
      <c r="B30" s="1"/>
      <c r="G30" s="20" t="s">
        <v>175</v>
      </c>
      <c r="H30" s="21" t="s">
        <v>176</v>
      </c>
    </row>
    <row r="31" spans="1:8" x14ac:dyDescent="0.3">
      <c r="A31" s="243" t="s">
        <v>212</v>
      </c>
      <c r="B31" s="244"/>
    </row>
    <row r="32" spans="1:8" x14ac:dyDescent="0.3">
      <c r="A32" s="25" t="s">
        <v>43</v>
      </c>
      <c r="B32" s="3"/>
    </row>
    <row r="33" spans="1:2" x14ac:dyDescent="0.3">
      <c r="A33" s="19" t="s">
        <v>44</v>
      </c>
      <c r="B33" s="1"/>
    </row>
    <row r="34" spans="1:2" ht="15" thickBot="1" x14ac:dyDescent="0.35">
      <c r="A34" s="26" t="s">
        <v>45</v>
      </c>
      <c r="B34" s="4"/>
    </row>
    <row r="35" spans="1:2" ht="22.95" customHeight="1" x14ac:dyDescent="0.3">
      <c r="A35" s="245" t="s">
        <v>55</v>
      </c>
      <c r="B35" s="245"/>
    </row>
    <row r="36" spans="1:2" ht="22.95" customHeight="1" x14ac:dyDescent="0.3">
      <c r="A36" s="27"/>
      <c r="B36" s="27"/>
    </row>
    <row r="37" spans="1:2" ht="22.95" customHeight="1" x14ac:dyDescent="0.3">
      <c r="A37" s="230" t="s">
        <v>243</v>
      </c>
      <c r="B37" s="230"/>
    </row>
    <row r="38" spans="1:2" ht="22.95" customHeight="1" x14ac:dyDescent="0.3">
      <c r="A38" s="230" t="s">
        <v>49</v>
      </c>
      <c r="B38" s="230"/>
    </row>
    <row r="39" spans="1:2" ht="10.199999999999999" customHeight="1" x14ac:dyDescent="0.3"/>
    <row r="41" spans="1:2" x14ac:dyDescent="0.3">
      <c r="A41" s="11" t="s">
        <v>50</v>
      </c>
      <c r="B41" s="28"/>
    </row>
    <row r="42" spans="1:2" x14ac:dyDescent="0.3">
      <c r="A42" s="11"/>
      <c r="B42" s="28"/>
    </row>
    <row r="43" spans="1:2" x14ac:dyDescent="0.3">
      <c r="A43" s="29" t="s">
        <v>53</v>
      </c>
      <c r="B43" s="30" t="s">
        <v>54</v>
      </c>
    </row>
    <row r="44" spans="1:2" x14ac:dyDescent="0.3">
      <c r="A44" s="1"/>
      <c r="B44" s="31"/>
    </row>
    <row r="45" spans="1:2" x14ac:dyDescent="0.3">
      <c r="A45" s="1"/>
      <c r="B45" s="185"/>
    </row>
    <row r="46" spans="1:2" x14ac:dyDescent="0.3">
      <c r="A46" s="1"/>
      <c r="B46" s="31"/>
    </row>
    <row r="47" spans="1:2" ht="25.95" customHeight="1" x14ac:dyDescent="0.3">
      <c r="A47" s="1"/>
      <c r="B47" s="31"/>
    </row>
    <row r="48" spans="1:2" x14ac:dyDescent="0.3">
      <c r="A48" s="11"/>
      <c r="B48" s="28"/>
    </row>
    <row r="49" spans="1:2" x14ac:dyDescent="0.3">
      <c r="A49" s="11"/>
      <c r="B49" s="231"/>
    </row>
    <row r="50" spans="1:2" x14ac:dyDescent="0.3">
      <c r="A50" s="11"/>
      <c r="B50" s="232"/>
    </row>
    <row r="51" spans="1:2" x14ac:dyDescent="0.3">
      <c r="B51" s="233"/>
    </row>
    <row r="52" spans="1:2" x14ac:dyDescent="0.3">
      <c r="B52" s="28" t="s">
        <v>83</v>
      </c>
    </row>
    <row r="53" spans="1:2" x14ac:dyDescent="0.3">
      <c r="B53" s="28"/>
    </row>
    <row r="54" spans="1:2" x14ac:dyDescent="0.3">
      <c r="A54" s="230" t="s">
        <v>56</v>
      </c>
      <c r="B54" s="230"/>
    </row>
    <row r="55" spans="1:2" ht="31.95" customHeight="1" x14ac:dyDescent="0.3">
      <c r="A55" s="230"/>
      <c r="B55" s="230"/>
    </row>
    <row r="56" spans="1:2" ht="15" thickBot="1" x14ac:dyDescent="0.35"/>
    <row r="57" spans="1:2" x14ac:dyDescent="0.3">
      <c r="A57" s="228" t="s">
        <v>51</v>
      </c>
      <c r="B57" s="32" t="s">
        <v>57</v>
      </c>
    </row>
    <row r="58" spans="1:2" x14ac:dyDescent="0.3">
      <c r="A58" s="229"/>
      <c r="B58" s="33" t="s">
        <v>79</v>
      </c>
    </row>
    <row r="59" spans="1:2" x14ac:dyDescent="0.3">
      <c r="A59" s="229"/>
      <c r="B59" s="33" t="s">
        <v>82</v>
      </c>
    </row>
    <row r="60" spans="1:2" x14ac:dyDescent="0.3">
      <c r="A60" s="229"/>
      <c r="B60" s="33" t="s">
        <v>98</v>
      </c>
    </row>
    <row r="61" spans="1:2" x14ac:dyDescent="0.3">
      <c r="A61" s="229"/>
      <c r="B61" s="33" t="s">
        <v>185</v>
      </c>
    </row>
    <row r="62" spans="1:2" x14ac:dyDescent="0.3">
      <c r="A62" s="229"/>
      <c r="B62" s="34" t="s">
        <v>198</v>
      </c>
    </row>
    <row r="63" spans="1:2" ht="15" thickBot="1" x14ac:dyDescent="0.35">
      <c r="A63" s="229"/>
      <c r="B63" s="35" t="s">
        <v>192</v>
      </c>
    </row>
  </sheetData>
  <sheetProtection algorithmName="SHA-512" hashValue="0kcVvL8anfrdONKsbSLnvIVpVxgMj/Nk8T8fJhM1B9IfpA9O7R93IDRZ73VNKLE5uaSUBjzLZ0WVax3RC4pDVQ==" saltValue="nCQ8Vm3BJuL49tPPI5//rw==" spinCount="100000" sheet="1" objects="1" scenarios="1"/>
  <mergeCells count="15">
    <mergeCell ref="A57:A63"/>
    <mergeCell ref="A54:B55"/>
    <mergeCell ref="B49:B51"/>
    <mergeCell ref="A1:A3"/>
    <mergeCell ref="B2:B3"/>
    <mergeCell ref="A4:B4"/>
    <mergeCell ref="A14:B14"/>
    <mergeCell ref="A18:B18"/>
    <mergeCell ref="A19:B19"/>
    <mergeCell ref="A23:B23"/>
    <mergeCell ref="A35:B35"/>
    <mergeCell ref="A37:B37"/>
    <mergeCell ref="A38:B38"/>
    <mergeCell ref="A27:B27"/>
    <mergeCell ref="A31:B31"/>
  </mergeCells>
  <conditionalFormatting sqref="B5:B13">
    <cfRule type="cellIs" dxfId="110" priority="10" operator="equal">
      <formula>0</formula>
    </cfRule>
  </conditionalFormatting>
  <conditionalFormatting sqref="B15:B17">
    <cfRule type="cellIs" dxfId="109" priority="9" operator="equal">
      <formula>0</formula>
    </cfRule>
  </conditionalFormatting>
  <conditionalFormatting sqref="B20:B22">
    <cfRule type="cellIs" dxfId="108" priority="8" operator="equal">
      <formula>0</formula>
    </cfRule>
  </conditionalFormatting>
  <conditionalFormatting sqref="B24:B26">
    <cfRule type="cellIs" dxfId="107" priority="7" operator="equal">
      <formula>0</formula>
    </cfRule>
  </conditionalFormatting>
  <conditionalFormatting sqref="A44:A47">
    <cfRule type="cellIs" dxfId="106" priority="6" operator="equal">
      <formula>0</formula>
    </cfRule>
  </conditionalFormatting>
  <conditionalFormatting sqref="B2">
    <cfRule type="cellIs" dxfId="105" priority="5" operator="equal">
      <formula>0</formula>
    </cfRule>
  </conditionalFormatting>
  <conditionalFormatting sqref="B2:B3">
    <cfRule type="containsText" dxfId="104" priority="3" operator="containsText" text="21">
      <formula>NOT(ISERROR(SEARCH("21",B2)))</formula>
    </cfRule>
  </conditionalFormatting>
  <conditionalFormatting sqref="B28:B30">
    <cfRule type="cellIs" dxfId="103" priority="2" operator="equal">
      <formula>0</formula>
    </cfRule>
  </conditionalFormatting>
  <conditionalFormatting sqref="B32:B34">
    <cfRule type="cellIs" dxfId="102" priority="1" operator="equal">
      <formula>0</formula>
    </cfRule>
  </conditionalFormatting>
  <dataValidations count="2">
    <dataValidation type="list" allowBlank="1" showInputMessage="1" showErrorMessage="1" sqref="B8" xr:uid="{2F5F5AE1-406A-4FAD-8941-926D805E8480}">
      <formula1>$G$17:$G$30</formula1>
    </dataValidation>
    <dataValidation type="textLength" operator="equal" showInputMessage="1" showErrorMessage="1" errorTitle="Chyba" error="Prosím, uveďte IČO včetně počátečních nul, tzn. 8 číslic." promptTitle="IČO včetně počátečních nul" prompt="Prosím, uveďte IČO včetně počátečních nul, tzn. 8 číslic." sqref="B6" xr:uid="{C246AD74-B6E9-4EFA-8DF9-7F07C070B351}">
      <formula1>8</formula1>
    </dataValidation>
  </dataValidations>
  <printOptions horizontalCentered="1"/>
  <pageMargins left="0.31496062992125984" right="0.31496062992125984" top="0.35433070866141736" bottom="0.19685039370078741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D3CC-FC37-4676-98E6-7552D9EAF076}">
  <sheetPr codeName="List2">
    <tabColor rgb="FF66FFFF"/>
  </sheetPr>
  <dimension ref="A1:P103"/>
  <sheetViews>
    <sheetView workbookViewId="0">
      <selection activeCell="A34" sqref="A34:E34"/>
    </sheetView>
  </sheetViews>
  <sheetFormatPr defaultColWidth="8.88671875" defaultRowHeight="14.4" x14ac:dyDescent="0.3"/>
  <cols>
    <col min="1" max="1" width="8.6640625" style="6" customWidth="1"/>
    <col min="2" max="2" width="38.6640625" style="6" customWidth="1"/>
    <col min="3" max="3" width="29.5546875" style="6" customWidth="1"/>
    <col min="4" max="4" width="28.6640625" style="6" customWidth="1"/>
    <col min="5" max="5" width="23.6640625" style="6" customWidth="1"/>
    <col min="6" max="6" width="24.44140625" style="6" customWidth="1"/>
    <col min="7" max="7" width="44.44140625" style="6" bestFit="1" customWidth="1"/>
    <col min="8" max="8" width="26.5546875" style="6" customWidth="1"/>
    <col min="9" max="9" width="21.44140625" style="6" customWidth="1"/>
    <col min="10" max="10" width="4.5546875" style="6" customWidth="1"/>
    <col min="11" max="11" width="72.44140625" style="6" customWidth="1"/>
    <col min="12" max="12" width="14" style="6" customWidth="1"/>
    <col min="13" max="16384" width="8.88671875" style="6"/>
  </cols>
  <sheetData>
    <row r="1" spans="1:13" ht="12.6" customHeight="1" x14ac:dyDescent="0.3">
      <c r="A1" s="251" t="s">
        <v>88</v>
      </c>
      <c r="B1" s="252"/>
      <c r="C1" s="260" t="str">
        <f>IF('1. SOUHRNNÉ INFORMACE'!B5=0,"",'1. SOUHRNNÉ INFORMACE'!B5)</f>
        <v/>
      </c>
      <c r="D1" s="261"/>
      <c r="E1" s="246"/>
    </row>
    <row r="2" spans="1:13" ht="15.6" customHeight="1" x14ac:dyDescent="0.3">
      <c r="A2" s="255" t="s">
        <v>38</v>
      </c>
      <c r="B2" s="256" t="s">
        <v>38</v>
      </c>
      <c r="C2" s="253" t="str">
        <f>IF('1. SOUHRNNÉ INFORMACE'!B6=0,"",'1. SOUHRNNÉ INFORMACE'!B6)</f>
        <v/>
      </c>
      <c r="D2" s="254"/>
      <c r="E2" s="247"/>
    </row>
    <row r="3" spans="1:13" ht="16.95" customHeight="1" x14ac:dyDescent="0.3">
      <c r="A3" s="255" t="s">
        <v>59</v>
      </c>
      <c r="B3" s="256" t="s">
        <v>59</v>
      </c>
      <c r="C3" s="253" t="str">
        <f>IF('1. SOUHRNNÉ INFORMACE'!B9=0,"",'1. SOUHRNNÉ INFORMACE'!B9)</f>
        <v/>
      </c>
      <c r="D3" s="254"/>
      <c r="E3" s="247"/>
    </row>
    <row r="4" spans="1:13" ht="15.6" customHeight="1" thickBot="1" x14ac:dyDescent="0.35">
      <c r="A4" s="257" t="s">
        <v>60</v>
      </c>
      <c r="B4" s="258" t="s">
        <v>60</v>
      </c>
      <c r="C4" s="253" t="str">
        <f>IF('1. SOUHRNNÉ INFORMACE'!B10=0,"",'1. SOUHRNNÉ INFORMACE'!B10)</f>
        <v/>
      </c>
      <c r="D4" s="254"/>
      <c r="E4" s="248"/>
    </row>
    <row r="5" spans="1:13" s="38" customFormat="1" ht="27" thickBot="1" x14ac:dyDescent="0.35">
      <c r="A5" s="259" t="s">
        <v>65</v>
      </c>
      <c r="B5" s="259"/>
      <c r="C5" s="36" t="s">
        <v>200</v>
      </c>
      <c r="D5" s="36" t="s">
        <v>61</v>
      </c>
      <c r="E5" s="174" t="s">
        <v>201</v>
      </c>
      <c r="F5" s="179" t="s">
        <v>202</v>
      </c>
      <c r="G5" s="37" t="s">
        <v>90</v>
      </c>
      <c r="M5" s="6"/>
    </row>
    <row r="6" spans="1:13" x14ac:dyDescent="0.3">
      <c r="A6" s="36" t="s">
        <v>196</v>
      </c>
      <c r="B6" s="39" t="str">
        <f>IF('1. SOUHRNNÉ INFORMACE'!B2=0,"",'1. SOUHRNNÉ INFORMACE'!B2)</f>
        <v>PU21</v>
      </c>
      <c r="C6" s="40">
        <f>'1. SOUHRNNÉ INFORMACE'!B11-'1. SOUHRNNÉ INFORMACE'!B12</f>
        <v>0</v>
      </c>
      <c r="D6" s="41">
        <f>D7+D12+D21</f>
        <v>0</v>
      </c>
      <c r="E6" s="41">
        <f>E7+E12+E21</f>
        <v>0</v>
      </c>
      <c r="F6" s="41">
        <f>F7+F12+F21</f>
        <v>0</v>
      </c>
      <c r="G6" s="42" t="s">
        <v>58</v>
      </c>
    </row>
    <row r="7" spans="1:13" x14ac:dyDescent="0.3">
      <c r="A7" s="262" t="s">
        <v>91</v>
      </c>
      <c r="B7" s="263" t="s">
        <v>62</v>
      </c>
      <c r="C7" s="263"/>
      <c r="D7" s="43">
        <f>SUM(D8:D11)</f>
        <v>0</v>
      </c>
      <c r="E7" s="43">
        <f>SUM(E8:E11)</f>
        <v>0</v>
      </c>
      <c r="F7" s="175">
        <f>D7+E7</f>
        <v>0</v>
      </c>
      <c r="G7" s="44"/>
    </row>
    <row r="8" spans="1:13" x14ac:dyDescent="0.3">
      <c r="A8" s="45"/>
      <c r="B8" s="249" t="s">
        <v>89</v>
      </c>
      <c r="C8" s="250"/>
      <c r="D8" s="5">
        <v>0</v>
      </c>
      <c r="E8" s="5">
        <v>0</v>
      </c>
      <c r="F8" s="180">
        <f>D8+E8</f>
        <v>0</v>
      </c>
      <c r="G8" s="46"/>
      <c r="H8" s="273" t="s">
        <v>84</v>
      </c>
    </row>
    <row r="9" spans="1:13" x14ac:dyDescent="0.3">
      <c r="A9" s="45"/>
      <c r="B9" s="249" t="s">
        <v>209</v>
      </c>
      <c r="C9" s="250"/>
      <c r="D9" s="5">
        <v>0</v>
      </c>
      <c r="E9" s="178">
        <v>0</v>
      </c>
      <c r="F9" s="180">
        <f t="shared" ref="F9:F11" si="0">D9+E9</f>
        <v>0</v>
      </c>
      <c r="G9" s="46"/>
      <c r="H9" s="273"/>
    </row>
    <row r="10" spans="1:13" x14ac:dyDescent="0.3">
      <c r="A10" s="45"/>
      <c r="B10" s="249" t="s">
        <v>208</v>
      </c>
      <c r="C10" s="250"/>
      <c r="D10" s="5">
        <v>0</v>
      </c>
      <c r="E10" s="178">
        <v>0</v>
      </c>
      <c r="F10" s="180">
        <f t="shared" si="0"/>
        <v>0</v>
      </c>
      <c r="G10" s="46"/>
      <c r="H10" s="273"/>
    </row>
    <row r="11" spans="1:13" x14ac:dyDescent="0.3">
      <c r="A11" s="45"/>
      <c r="B11" s="249" t="s">
        <v>207</v>
      </c>
      <c r="C11" s="250"/>
      <c r="D11" s="5">
        <v>0</v>
      </c>
      <c r="E11" s="178">
        <v>0</v>
      </c>
      <c r="F11" s="180">
        <f t="shared" si="0"/>
        <v>0</v>
      </c>
      <c r="G11" s="44"/>
    </row>
    <row r="12" spans="1:13" x14ac:dyDescent="0.3">
      <c r="A12" s="47" t="s">
        <v>92</v>
      </c>
      <c r="B12" s="48"/>
      <c r="C12" s="49"/>
      <c r="D12" s="43">
        <f>SUM(D13:D20)</f>
        <v>0</v>
      </c>
      <c r="E12" s="43">
        <f>SUM(E13:E20)</f>
        <v>0</v>
      </c>
      <c r="F12" s="175">
        <f>D12+E12</f>
        <v>0</v>
      </c>
      <c r="G12" s="44"/>
    </row>
    <row r="13" spans="1:13" hidden="1" x14ac:dyDescent="0.3">
      <c r="A13" s="45"/>
      <c r="B13" s="249" t="s">
        <v>68</v>
      </c>
      <c r="C13" s="250"/>
      <c r="D13" s="5">
        <v>0</v>
      </c>
      <c r="E13" s="5">
        <v>0</v>
      </c>
      <c r="F13" s="180">
        <f>D13+E13</f>
        <v>0</v>
      </c>
      <c r="G13" s="44"/>
    </row>
    <row r="14" spans="1:13" hidden="1" x14ac:dyDescent="0.3">
      <c r="A14" s="45"/>
      <c r="B14" s="249" t="s">
        <v>69</v>
      </c>
      <c r="C14" s="250"/>
      <c r="D14" s="5">
        <v>0</v>
      </c>
      <c r="E14" s="5">
        <v>0</v>
      </c>
      <c r="F14" s="180">
        <f t="shared" ref="F14:F20" si="1">D14+E14</f>
        <v>0</v>
      </c>
      <c r="G14" s="44"/>
    </row>
    <row r="15" spans="1:13" hidden="1" x14ac:dyDescent="0.3">
      <c r="A15" s="45"/>
      <c r="B15" s="249" t="s">
        <v>70</v>
      </c>
      <c r="C15" s="250"/>
      <c r="D15" s="5">
        <v>0</v>
      </c>
      <c r="E15" s="5">
        <v>0</v>
      </c>
      <c r="F15" s="180">
        <f t="shared" si="1"/>
        <v>0</v>
      </c>
      <c r="G15" s="44"/>
    </row>
    <row r="16" spans="1:13" hidden="1" x14ac:dyDescent="0.3">
      <c r="A16" s="45"/>
      <c r="B16" s="249" t="s">
        <v>71</v>
      </c>
      <c r="C16" s="250"/>
      <c r="D16" s="5">
        <v>0</v>
      </c>
      <c r="E16" s="5">
        <v>0</v>
      </c>
      <c r="F16" s="180">
        <f t="shared" si="1"/>
        <v>0</v>
      </c>
      <c r="G16" s="44"/>
    </row>
    <row r="17" spans="1:9" hidden="1" x14ac:dyDescent="0.3">
      <c r="A17" s="45"/>
      <c r="B17" s="249" t="s">
        <v>72</v>
      </c>
      <c r="C17" s="250"/>
      <c r="D17" s="5">
        <v>0</v>
      </c>
      <c r="E17" s="5">
        <v>0</v>
      </c>
      <c r="F17" s="180">
        <f t="shared" si="1"/>
        <v>0</v>
      </c>
      <c r="G17" s="44"/>
    </row>
    <row r="18" spans="1:9" hidden="1" x14ac:dyDescent="0.3">
      <c r="A18" s="45"/>
      <c r="B18" s="249" t="s">
        <v>73</v>
      </c>
      <c r="C18" s="250"/>
      <c r="D18" s="5">
        <v>0</v>
      </c>
      <c r="E18" s="5">
        <v>0</v>
      </c>
      <c r="F18" s="180">
        <f t="shared" si="1"/>
        <v>0</v>
      </c>
      <c r="G18" s="44"/>
    </row>
    <row r="19" spans="1:9" x14ac:dyDescent="0.3">
      <c r="A19" s="45"/>
      <c r="B19" s="249" t="s">
        <v>74</v>
      </c>
      <c r="C19" s="250"/>
      <c r="D19" s="5">
        <v>0</v>
      </c>
      <c r="E19" s="5">
        <v>0</v>
      </c>
      <c r="F19" s="180">
        <f t="shared" si="1"/>
        <v>0</v>
      </c>
      <c r="G19" s="44"/>
    </row>
    <row r="20" spans="1:9" x14ac:dyDescent="0.3">
      <c r="A20" s="45"/>
      <c r="B20" s="249" t="s">
        <v>75</v>
      </c>
      <c r="C20" s="250"/>
      <c r="D20" s="5">
        <v>0</v>
      </c>
      <c r="E20" s="5">
        <v>0</v>
      </c>
      <c r="F20" s="180">
        <f t="shared" si="1"/>
        <v>0</v>
      </c>
      <c r="G20" s="44"/>
    </row>
    <row r="21" spans="1:9" x14ac:dyDescent="0.3">
      <c r="A21" s="47" t="s">
        <v>95</v>
      </c>
      <c r="B21" s="48"/>
      <c r="C21" s="49"/>
      <c r="D21" s="43">
        <f>SUM(D22:D32)</f>
        <v>0</v>
      </c>
      <c r="E21" s="43">
        <f>SUM(E22:E32)</f>
        <v>0</v>
      </c>
      <c r="F21" s="175">
        <f>D21+E21</f>
        <v>0</v>
      </c>
      <c r="G21" s="44"/>
    </row>
    <row r="22" spans="1:9" x14ac:dyDescent="0.3">
      <c r="A22" s="45"/>
      <c r="B22" s="249" t="s">
        <v>64</v>
      </c>
      <c r="C22" s="250"/>
      <c r="D22" s="5">
        <v>0</v>
      </c>
      <c r="E22" s="5">
        <v>0</v>
      </c>
      <c r="F22" s="180">
        <f>D22+E22</f>
        <v>0</v>
      </c>
      <c r="G22" s="44" t="s">
        <v>58</v>
      </c>
    </row>
    <row r="23" spans="1:9" x14ac:dyDescent="0.3">
      <c r="A23" s="45"/>
      <c r="B23" s="249" t="s">
        <v>76</v>
      </c>
      <c r="C23" s="250"/>
      <c r="D23" s="5">
        <v>0</v>
      </c>
      <c r="E23" s="5">
        <v>0</v>
      </c>
      <c r="F23" s="180">
        <f t="shared" ref="F23:F32" si="2">D23+E23</f>
        <v>0</v>
      </c>
      <c r="G23" s="44"/>
    </row>
    <row r="24" spans="1:9" x14ac:dyDescent="0.3">
      <c r="A24" s="45"/>
      <c r="B24" s="181" t="s">
        <v>205</v>
      </c>
      <c r="C24" s="182"/>
      <c r="D24" s="5">
        <v>0</v>
      </c>
      <c r="E24" s="5">
        <v>0</v>
      </c>
      <c r="F24" s="180">
        <f t="shared" si="2"/>
        <v>0</v>
      </c>
      <c r="G24" s="44"/>
    </row>
    <row r="25" spans="1:9" x14ac:dyDescent="0.3">
      <c r="A25" s="45"/>
      <c r="B25" s="128" t="s">
        <v>203</v>
      </c>
      <c r="C25" s="129"/>
      <c r="D25" s="5">
        <v>0</v>
      </c>
      <c r="E25" s="5">
        <v>0</v>
      </c>
      <c r="F25" s="180">
        <f t="shared" si="2"/>
        <v>0</v>
      </c>
      <c r="G25" s="44"/>
    </row>
    <row r="26" spans="1:9" x14ac:dyDescent="0.3">
      <c r="A26" s="45"/>
      <c r="B26" s="249" t="s">
        <v>204</v>
      </c>
      <c r="C26" s="250"/>
      <c r="D26" s="5">
        <v>0</v>
      </c>
      <c r="E26" s="5">
        <v>0</v>
      </c>
      <c r="F26" s="180">
        <f t="shared" si="2"/>
        <v>0</v>
      </c>
      <c r="G26" s="44"/>
    </row>
    <row r="27" spans="1:9" hidden="1" x14ac:dyDescent="0.3">
      <c r="A27" s="45"/>
      <c r="B27" s="249" t="s">
        <v>77</v>
      </c>
      <c r="C27" s="250"/>
      <c r="D27" s="5">
        <v>0</v>
      </c>
      <c r="E27" s="5">
        <v>0</v>
      </c>
      <c r="F27" s="180">
        <f t="shared" si="2"/>
        <v>0</v>
      </c>
      <c r="G27" s="44"/>
    </row>
    <row r="28" spans="1:9" hidden="1" x14ac:dyDescent="0.3">
      <c r="A28" s="45"/>
      <c r="B28" s="249" t="s">
        <v>78</v>
      </c>
      <c r="C28" s="250"/>
      <c r="D28" s="5">
        <v>0</v>
      </c>
      <c r="E28" s="5">
        <v>0</v>
      </c>
      <c r="F28" s="180">
        <f t="shared" si="2"/>
        <v>0</v>
      </c>
      <c r="G28" s="44"/>
    </row>
    <row r="29" spans="1:9" hidden="1" x14ac:dyDescent="0.3">
      <c r="A29" s="45"/>
      <c r="B29" s="249" t="s">
        <v>85</v>
      </c>
      <c r="C29" s="250"/>
      <c r="D29" s="5">
        <v>0</v>
      </c>
      <c r="E29" s="5">
        <v>0</v>
      </c>
      <c r="F29" s="180">
        <f t="shared" si="2"/>
        <v>0</v>
      </c>
      <c r="G29" s="44"/>
    </row>
    <row r="30" spans="1:9" hidden="1" x14ac:dyDescent="0.3">
      <c r="A30" s="45"/>
      <c r="B30" s="249" t="s">
        <v>86</v>
      </c>
      <c r="C30" s="250"/>
      <c r="D30" s="5">
        <v>0</v>
      </c>
      <c r="E30" s="5">
        <v>0</v>
      </c>
      <c r="F30" s="180">
        <f t="shared" si="2"/>
        <v>0</v>
      </c>
      <c r="G30" s="44"/>
    </row>
    <row r="31" spans="1:9" x14ac:dyDescent="0.3">
      <c r="A31" s="45"/>
      <c r="B31" s="181" t="s">
        <v>206</v>
      </c>
      <c r="C31" s="182"/>
      <c r="D31" s="5">
        <v>0</v>
      </c>
      <c r="E31" s="5">
        <v>0</v>
      </c>
      <c r="F31" s="180">
        <f t="shared" si="2"/>
        <v>0</v>
      </c>
      <c r="G31" s="44"/>
    </row>
    <row r="32" spans="1:9" ht="14.4" customHeight="1" x14ac:dyDescent="0.3">
      <c r="A32" s="45"/>
      <c r="B32" s="249" t="s">
        <v>63</v>
      </c>
      <c r="C32" s="250"/>
      <c r="D32" s="5">
        <v>0</v>
      </c>
      <c r="E32" s="5">
        <v>0</v>
      </c>
      <c r="F32" s="180">
        <f t="shared" si="2"/>
        <v>0</v>
      </c>
      <c r="G32" s="44" t="s">
        <v>58</v>
      </c>
      <c r="H32" s="264" t="str">
        <f>IF(G34&lt;0,"POZOR!!! Vykázaná/vyúčtovaná částka je vyšší než přidělená dotace při zohlednění případné vratky v průběhu roku. Proím zkontrolujte své výdaje a jednotlivé částky!!!!","")</f>
        <v/>
      </c>
      <c r="I32" s="272" t="str">
        <f>IF(G34&gt;0,"VE VRATCE JE JIŽ PROMÍTNUTO, ŽE JSTE JIŽ PŘÍPADNĚ VRACELI URČITOU ČÁST!!!! - BUŇKA B12 list SOUHRNNÉ INFORMACE","")</f>
        <v/>
      </c>
    </row>
    <row r="33" spans="1:16" ht="14.4" customHeight="1" x14ac:dyDescent="0.3">
      <c r="A33" s="274" t="s">
        <v>80</v>
      </c>
      <c r="B33" s="275"/>
      <c r="C33" s="176">
        <f>C6</f>
        <v>0</v>
      </c>
      <c r="D33" s="176">
        <f>D7+D12+D21</f>
        <v>0</v>
      </c>
      <c r="E33" s="176">
        <f>E7+E12+E21</f>
        <v>0</v>
      </c>
      <c r="F33" s="176">
        <f>F7+F12+F21</f>
        <v>0</v>
      </c>
      <c r="G33" s="50">
        <f>C33-D33</f>
        <v>0</v>
      </c>
      <c r="H33" s="264"/>
      <c r="I33" s="272"/>
    </row>
    <row r="34" spans="1:16" ht="78.75" customHeight="1" thickBot="1" x14ac:dyDescent="0.35">
      <c r="A34" s="276" t="str">
        <f>IF(G34&gt;0,"Vratka nevyčerpané dotace (částku odešlete do 31.12.2021 na účet č. 4929001/0710  a v období mezi 1.1.2022 - 15.2.2022 na účet č. 6015-4929001/0710 a zároveň prosím zašlete avízo o vratce - Příloha AVÍZO VRATKA na email vratka-dotace@agenturasport.cz)","")</f>
        <v/>
      </c>
      <c r="B34" s="277"/>
      <c r="C34" s="277"/>
      <c r="D34" s="277"/>
      <c r="E34" s="278"/>
      <c r="F34" s="177" t="str">
        <f>IF(D6&gt;F6*0.5,"Dotace k vyúčtování může činit max. 50 % celkových nákladů. Snižte hodnotu skutečného čerpání dotace a nebo navyšte ostatní zdroje spolufinancování. ","")</f>
        <v/>
      </c>
      <c r="G34" s="51">
        <f>C33-D33</f>
        <v>0</v>
      </c>
      <c r="H34" s="264"/>
      <c r="I34" s="272"/>
    </row>
    <row r="35" spans="1:16" x14ac:dyDescent="0.3">
      <c r="B35" s="52"/>
      <c r="C35" s="53"/>
      <c r="D35" s="53"/>
      <c r="E35" s="54"/>
      <c r="F35" s="15"/>
    </row>
    <row r="36" spans="1:16" s="15" customFormat="1" x14ac:dyDescent="0.3">
      <c r="A36" s="15" t="s">
        <v>93</v>
      </c>
      <c r="B36" s="52"/>
      <c r="C36" s="52"/>
      <c r="D36" s="52"/>
      <c r="E36" s="55"/>
    </row>
    <row r="37" spans="1:16" ht="108" customHeight="1" x14ac:dyDescent="0.3">
      <c r="A37" s="270"/>
      <c r="B37" s="270"/>
      <c r="C37" s="270"/>
      <c r="D37" s="270"/>
      <c r="E37" s="270"/>
      <c r="F37" s="56"/>
    </row>
    <row r="38" spans="1:16" ht="14.4" customHeight="1" x14ac:dyDescent="0.3">
      <c r="A38" s="265" t="s">
        <v>81</v>
      </c>
      <c r="B38" s="265"/>
      <c r="C38" s="265"/>
      <c r="D38" s="265"/>
      <c r="E38" s="265"/>
    </row>
    <row r="39" spans="1:16" x14ac:dyDescent="0.3">
      <c r="A39" s="265"/>
      <c r="B39" s="265"/>
      <c r="C39" s="265"/>
      <c r="D39" s="265"/>
      <c r="E39" s="265"/>
    </row>
    <row r="40" spans="1:16" x14ac:dyDescent="0.3">
      <c r="B40" s="57"/>
      <c r="C40" s="58"/>
      <c r="D40" s="59"/>
      <c r="E40" s="54"/>
    </row>
    <row r="41" spans="1:16" ht="20.399999999999999" customHeight="1" x14ac:dyDescent="0.3">
      <c r="A41" s="265" t="s">
        <v>66</v>
      </c>
      <c r="B41" s="265"/>
      <c r="C41" s="265"/>
      <c r="D41" s="265"/>
      <c r="E41" s="265"/>
    </row>
    <row r="42" spans="1:16" ht="25.2" customHeight="1" x14ac:dyDescent="0.3">
      <c r="A42" s="265"/>
      <c r="B42" s="265"/>
      <c r="C42" s="265"/>
      <c r="D42" s="265"/>
      <c r="E42" s="265"/>
    </row>
    <row r="43" spans="1:16" x14ac:dyDescent="0.3">
      <c r="B43" s="53"/>
      <c r="C43" s="53"/>
      <c r="D43" s="53"/>
      <c r="E43" s="54"/>
    </row>
    <row r="44" spans="1:16" ht="27.6" customHeight="1" x14ac:dyDescent="0.3">
      <c r="A44" s="266" t="s">
        <v>67</v>
      </c>
      <c r="B44" s="266"/>
      <c r="C44" s="266"/>
      <c r="D44" s="266"/>
      <c r="E44" s="266"/>
    </row>
    <row r="45" spans="1:16" x14ac:dyDescent="0.3">
      <c r="A45" s="267" t="s">
        <v>29</v>
      </c>
      <c r="B45" s="267"/>
      <c r="C45" s="267"/>
      <c r="D45" s="267"/>
      <c r="E45" s="267"/>
    </row>
    <row r="46" spans="1:16" x14ac:dyDescent="0.3">
      <c r="B46" s="7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</row>
    <row r="47" spans="1:16" x14ac:dyDescent="0.3">
      <c r="B47" s="7"/>
    </row>
    <row r="48" spans="1:16" x14ac:dyDescent="0.3">
      <c r="B48" s="7" t="s">
        <v>30</v>
      </c>
    </row>
    <row r="49" spans="2:5" x14ac:dyDescent="0.3">
      <c r="B49" s="7"/>
    </row>
    <row r="50" spans="2:5" x14ac:dyDescent="0.3">
      <c r="B50" s="7"/>
    </row>
    <row r="51" spans="2:5" x14ac:dyDescent="0.3">
      <c r="B51" s="271" t="s">
        <v>53</v>
      </c>
      <c r="C51" s="271"/>
      <c r="D51" s="30" t="s">
        <v>54</v>
      </c>
    </row>
    <row r="52" spans="2:5" x14ac:dyDescent="0.3">
      <c r="B52" s="268">
        <f>'1. SOUHRNNÉ INFORMACE'!A44</f>
        <v>0</v>
      </c>
      <c r="C52" s="269"/>
      <c r="D52" s="31"/>
    </row>
    <row r="53" spans="2:5" x14ac:dyDescent="0.3">
      <c r="B53" s="268">
        <f>'1. SOUHRNNÉ INFORMACE'!A45</f>
        <v>0</v>
      </c>
      <c r="C53" s="269"/>
      <c r="D53" s="185"/>
    </row>
    <row r="54" spans="2:5" x14ac:dyDescent="0.3">
      <c r="B54" s="268">
        <f>'1. SOUHRNNÉ INFORMACE'!A46</f>
        <v>0</v>
      </c>
      <c r="C54" s="269"/>
      <c r="D54" s="31"/>
    </row>
    <row r="55" spans="2:5" x14ac:dyDescent="0.3">
      <c r="B55" s="268">
        <f>'1. SOUHRNNÉ INFORMACE'!A47</f>
        <v>0</v>
      </c>
      <c r="C55" s="269"/>
      <c r="D55" s="31"/>
    </row>
    <row r="56" spans="2:5" x14ac:dyDescent="0.3">
      <c r="B56" s="61"/>
      <c r="C56" s="11"/>
      <c r="D56" s="28"/>
      <c r="E56" s="54"/>
    </row>
    <row r="57" spans="2:5" x14ac:dyDescent="0.3">
      <c r="B57" s="53"/>
      <c r="C57" s="11"/>
      <c r="D57" s="231"/>
      <c r="E57" s="54"/>
    </row>
    <row r="58" spans="2:5" x14ac:dyDescent="0.3">
      <c r="B58" s="53"/>
      <c r="C58" s="11"/>
      <c r="D58" s="232"/>
      <c r="E58" s="54"/>
    </row>
    <row r="59" spans="2:5" x14ac:dyDescent="0.3">
      <c r="B59" s="53"/>
      <c r="D59" s="233"/>
      <c r="E59" s="54"/>
    </row>
    <row r="60" spans="2:5" x14ac:dyDescent="0.3">
      <c r="B60" s="53"/>
      <c r="C60" s="53"/>
      <c r="D60" s="62" t="s">
        <v>87</v>
      </c>
      <c r="E60" s="54"/>
    </row>
    <row r="61" spans="2:5" x14ac:dyDescent="0.3">
      <c r="B61" s="53"/>
      <c r="C61" s="53"/>
      <c r="D61" s="53"/>
      <c r="E61" s="54"/>
    </row>
    <row r="62" spans="2:5" x14ac:dyDescent="0.3">
      <c r="B62" s="53"/>
      <c r="C62" s="53"/>
      <c r="D62" s="53"/>
      <c r="E62" s="54"/>
    </row>
    <row r="63" spans="2:5" x14ac:dyDescent="0.3">
      <c r="B63" s="53"/>
      <c r="C63" s="53"/>
      <c r="D63" s="53"/>
      <c r="E63" s="54"/>
    </row>
    <row r="64" spans="2:5" x14ac:dyDescent="0.3">
      <c r="B64" s="53"/>
      <c r="C64" s="53"/>
      <c r="D64" s="53"/>
      <c r="E64" s="54"/>
    </row>
    <row r="65" spans="2:5" x14ac:dyDescent="0.3">
      <c r="B65" s="53"/>
      <c r="C65" s="53"/>
      <c r="D65" s="53"/>
      <c r="E65" s="54"/>
    </row>
    <row r="66" spans="2:5" x14ac:dyDescent="0.3">
      <c r="B66" s="53"/>
      <c r="C66" s="53"/>
      <c r="D66" s="53"/>
      <c r="E66" s="54"/>
    </row>
    <row r="67" spans="2:5" x14ac:dyDescent="0.3">
      <c r="B67" s="53"/>
      <c r="C67" s="53"/>
      <c r="D67" s="53"/>
      <c r="E67" s="54"/>
    </row>
    <row r="68" spans="2:5" x14ac:dyDescent="0.3">
      <c r="B68" s="53"/>
      <c r="C68" s="53"/>
      <c r="D68" s="53"/>
      <c r="E68" s="54"/>
    </row>
    <row r="69" spans="2:5" x14ac:dyDescent="0.3">
      <c r="B69" s="53"/>
      <c r="C69" s="53"/>
      <c r="D69" s="53"/>
      <c r="E69" s="54"/>
    </row>
    <row r="70" spans="2:5" x14ac:dyDescent="0.3">
      <c r="B70" s="53"/>
      <c r="C70" s="53"/>
      <c r="D70" s="53"/>
      <c r="E70" s="54"/>
    </row>
    <row r="71" spans="2:5" x14ac:dyDescent="0.3">
      <c r="B71" s="53"/>
      <c r="C71" s="53"/>
      <c r="D71" s="53"/>
      <c r="E71" s="54"/>
    </row>
    <row r="72" spans="2:5" x14ac:dyDescent="0.3">
      <c r="B72" s="53"/>
      <c r="C72" s="53"/>
      <c r="D72" s="53"/>
      <c r="E72" s="54"/>
    </row>
    <row r="73" spans="2:5" x14ac:dyDescent="0.3">
      <c r="B73" s="53"/>
      <c r="C73" s="53"/>
      <c r="D73" s="53"/>
      <c r="E73" s="54"/>
    </row>
    <row r="74" spans="2:5" x14ac:dyDescent="0.3">
      <c r="B74" s="53"/>
      <c r="C74" s="53"/>
      <c r="D74" s="53"/>
      <c r="E74" s="54"/>
    </row>
    <row r="75" spans="2:5" x14ac:dyDescent="0.3">
      <c r="B75" s="53"/>
      <c r="C75" s="53"/>
      <c r="D75" s="53"/>
      <c r="E75" s="54"/>
    </row>
    <row r="76" spans="2:5" x14ac:dyDescent="0.3">
      <c r="B76" s="53"/>
      <c r="C76" s="53"/>
      <c r="D76" s="53"/>
      <c r="E76" s="54"/>
    </row>
    <row r="77" spans="2:5" x14ac:dyDescent="0.3">
      <c r="B77" s="53"/>
      <c r="C77" s="53"/>
      <c r="D77" s="53"/>
      <c r="E77" s="54"/>
    </row>
    <row r="78" spans="2:5" x14ac:dyDescent="0.3">
      <c r="B78" s="53"/>
      <c r="C78" s="53"/>
      <c r="D78" s="53"/>
      <c r="E78" s="54"/>
    </row>
    <row r="79" spans="2:5" x14ac:dyDescent="0.3">
      <c r="B79" s="53"/>
      <c r="C79" s="53"/>
      <c r="D79" s="53"/>
      <c r="E79" s="54"/>
    </row>
    <row r="80" spans="2:5" x14ac:dyDescent="0.3">
      <c r="B80" s="53"/>
      <c r="C80" s="53"/>
      <c r="D80" s="53"/>
      <c r="E80" s="54"/>
    </row>
    <row r="81" spans="2:5" x14ac:dyDescent="0.3">
      <c r="B81" s="53"/>
      <c r="C81" s="53"/>
      <c r="D81" s="53"/>
      <c r="E81" s="54"/>
    </row>
    <row r="82" spans="2:5" x14ac:dyDescent="0.3">
      <c r="B82" s="53"/>
      <c r="C82" s="53"/>
      <c r="D82" s="53"/>
      <c r="E82" s="54"/>
    </row>
    <row r="83" spans="2:5" x14ac:dyDescent="0.3">
      <c r="B83" s="53"/>
      <c r="C83" s="53"/>
      <c r="D83" s="53"/>
      <c r="E83" s="54"/>
    </row>
    <row r="84" spans="2:5" x14ac:dyDescent="0.3">
      <c r="B84" s="53"/>
      <c r="C84" s="53"/>
      <c r="D84" s="53"/>
      <c r="E84" s="54"/>
    </row>
    <row r="85" spans="2:5" x14ac:dyDescent="0.3">
      <c r="B85" s="53"/>
      <c r="C85" s="53"/>
      <c r="D85" s="53"/>
      <c r="E85" s="54"/>
    </row>
    <row r="86" spans="2:5" x14ac:dyDescent="0.3">
      <c r="B86" s="53"/>
      <c r="C86" s="53"/>
      <c r="D86" s="53"/>
      <c r="E86" s="54"/>
    </row>
    <row r="87" spans="2:5" x14ac:dyDescent="0.3">
      <c r="B87" s="53"/>
      <c r="C87" s="53"/>
      <c r="D87" s="53"/>
      <c r="E87" s="54"/>
    </row>
    <row r="88" spans="2:5" x14ac:dyDescent="0.3">
      <c r="B88" s="53"/>
      <c r="C88" s="53"/>
      <c r="D88" s="53"/>
      <c r="E88" s="54"/>
    </row>
    <row r="89" spans="2:5" x14ac:dyDescent="0.3">
      <c r="B89" s="53"/>
      <c r="C89" s="53"/>
      <c r="D89" s="53"/>
      <c r="E89" s="54"/>
    </row>
    <row r="90" spans="2:5" x14ac:dyDescent="0.3">
      <c r="B90" s="53"/>
      <c r="C90" s="53"/>
      <c r="D90" s="53"/>
      <c r="E90" s="54"/>
    </row>
    <row r="91" spans="2:5" x14ac:dyDescent="0.3">
      <c r="B91" s="53"/>
      <c r="C91" s="53"/>
      <c r="D91" s="53"/>
      <c r="E91" s="54"/>
    </row>
    <row r="92" spans="2:5" x14ac:dyDescent="0.3">
      <c r="B92" s="53"/>
      <c r="C92" s="53"/>
      <c r="D92" s="53"/>
      <c r="E92" s="54"/>
    </row>
    <row r="93" spans="2:5" x14ac:dyDescent="0.3">
      <c r="B93" s="53"/>
      <c r="C93" s="53"/>
      <c r="D93" s="53"/>
      <c r="E93" s="54"/>
    </row>
    <row r="94" spans="2:5" x14ac:dyDescent="0.3">
      <c r="B94" s="53"/>
      <c r="C94" s="53"/>
      <c r="D94" s="53"/>
      <c r="E94" s="54"/>
    </row>
    <row r="95" spans="2:5" x14ac:dyDescent="0.3">
      <c r="B95" s="53"/>
      <c r="C95" s="53"/>
      <c r="D95" s="53"/>
      <c r="E95" s="54"/>
    </row>
    <row r="96" spans="2:5" x14ac:dyDescent="0.3">
      <c r="B96" s="53"/>
      <c r="C96" s="53"/>
      <c r="D96" s="53"/>
      <c r="E96" s="54"/>
    </row>
    <row r="97" spans="2:5" x14ac:dyDescent="0.3">
      <c r="B97" s="53"/>
      <c r="C97" s="53"/>
      <c r="D97" s="53"/>
      <c r="E97" s="54"/>
    </row>
    <row r="98" spans="2:5" x14ac:dyDescent="0.3">
      <c r="B98" s="53"/>
      <c r="C98" s="53"/>
      <c r="D98" s="53"/>
      <c r="E98" s="54"/>
    </row>
    <row r="99" spans="2:5" x14ac:dyDescent="0.3">
      <c r="B99" s="53"/>
      <c r="C99" s="53"/>
      <c r="D99" s="53"/>
      <c r="E99" s="54"/>
    </row>
    <row r="100" spans="2:5" x14ac:dyDescent="0.3">
      <c r="B100" s="53"/>
      <c r="C100" s="53"/>
      <c r="D100" s="53"/>
      <c r="E100" s="54"/>
    </row>
    <row r="101" spans="2:5" x14ac:dyDescent="0.3">
      <c r="B101" s="53"/>
      <c r="C101" s="53"/>
      <c r="D101" s="53"/>
      <c r="E101" s="54"/>
    </row>
    <row r="102" spans="2:5" x14ac:dyDescent="0.3">
      <c r="B102" s="53"/>
      <c r="C102" s="53"/>
      <c r="D102" s="53"/>
      <c r="E102" s="54"/>
    </row>
    <row r="103" spans="2:5" x14ac:dyDescent="0.3">
      <c r="B103" s="53"/>
      <c r="C103" s="53"/>
      <c r="D103" s="53"/>
      <c r="E103" s="54"/>
    </row>
  </sheetData>
  <sheetProtection algorithmName="SHA-512" hashValue="NLluTDJCM+rc2m/dQpq19Zay469fDo44fKk8yJl3G8F5XXUpqPfZb2Qgrsp5H0at45r3FKOuaijaxAmA3aCULA==" saltValue="ozWGvmbFzIufTb73XfCutA==" spinCount="100000" sheet="1" objects="1" scenarios="1"/>
  <mergeCells count="47">
    <mergeCell ref="B23:C23"/>
    <mergeCell ref="B28:C28"/>
    <mergeCell ref="B29:C29"/>
    <mergeCell ref="B30:C30"/>
    <mergeCell ref="A34:E34"/>
    <mergeCell ref="I32:I34"/>
    <mergeCell ref="H8:H10"/>
    <mergeCell ref="A33:B33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B20:C20"/>
    <mergeCell ref="B26:C26"/>
    <mergeCell ref="B27:C27"/>
    <mergeCell ref="B22:C22"/>
    <mergeCell ref="D57:D59"/>
    <mergeCell ref="H32:H34"/>
    <mergeCell ref="A41:E42"/>
    <mergeCell ref="A38:E39"/>
    <mergeCell ref="A44:E44"/>
    <mergeCell ref="A45:E45"/>
    <mergeCell ref="B52:C52"/>
    <mergeCell ref="B54:C54"/>
    <mergeCell ref="B55:C55"/>
    <mergeCell ref="A37:E37"/>
    <mergeCell ref="B51:C51"/>
    <mergeCell ref="B32:C32"/>
    <mergeCell ref="B53:C53"/>
    <mergeCell ref="E1:E4"/>
    <mergeCell ref="B8:C8"/>
    <mergeCell ref="B9:C9"/>
    <mergeCell ref="A1:B1"/>
    <mergeCell ref="C2:D2"/>
    <mergeCell ref="C3:D3"/>
    <mergeCell ref="C4:D4"/>
    <mergeCell ref="A3:B3"/>
    <mergeCell ref="A4:B4"/>
    <mergeCell ref="A5:B5"/>
    <mergeCell ref="C1:D1"/>
    <mergeCell ref="A7:C7"/>
    <mergeCell ref="A2:B2"/>
  </mergeCells>
  <conditionalFormatting sqref="D32">
    <cfRule type="cellIs" dxfId="101" priority="55" operator="equal">
      <formula>0</formula>
    </cfRule>
  </conditionalFormatting>
  <conditionalFormatting sqref="D13">
    <cfRule type="cellIs" dxfId="100" priority="51" operator="equal">
      <formula>0</formula>
    </cfRule>
  </conditionalFormatting>
  <conditionalFormatting sqref="D9:D10">
    <cfRule type="cellIs" dxfId="99" priority="50" operator="equal">
      <formula>0</formula>
    </cfRule>
  </conditionalFormatting>
  <conditionalFormatting sqref="H32:H34">
    <cfRule type="containsText" dxfId="98" priority="44" operator="containsText" text="POZOR!!! Vykázaná/vyúčtovaná částka je vyšší než přidělená dotace při zohlednění případné vratky v průběhu roku. Proím zkontrolujte své výdaje a jednotlivé částky!!!!">
      <formula>NOT(ISERROR(SEARCH("POZOR!!! Vykázaná/vyúčtovaná částka je vyšší než přidělená dotace při zohlednění případné vratky v průběhu roku. Proím zkontrolujte své výdaje a jednotlivé částky!!!!",H32)))</formula>
    </cfRule>
  </conditionalFormatting>
  <conditionalFormatting sqref="A34">
    <cfRule type="containsText" dxfId="97" priority="42" operator="containsText" text="Vratka">
      <formula>NOT(ISERROR(SEARCH("Vratka",A34)))</formula>
    </cfRule>
    <cfRule type="containsText" priority="43" operator="containsText" text="Vratka">
      <formula>NOT(ISERROR(SEARCH("Vratka",A34)))</formula>
    </cfRule>
  </conditionalFormatting>
  <conditionalFormatting sqref="G34">
    <cfRule type="cellIs" dxfId="96" priority="40" operator="lessThan">
      <formula>0</formula>
    </cfRule>
    <cfRule type="cellIs" dxfId="95" priority="41" operator="greaterThan">
      <formula>0</formula>
    </cfRule>
  </conditionalFormatting>
  <conditionalFormatting sqref="D11">
    <cfRule type="cellIs" dxfId="94" priority="39" operator="equal">
      <formula>0</formula>
    </cfRule>
  </conditionalFormatting>
  <conditionalFormatting sqref="D13:D20">
    <cfRule type="cellIs" dxfId="93" priority="38" operator="equal">
      <formula>0</formula>
    </cfRule>
  </conditionalFormatting>
  <conditionalFormatting sqref="A37">
    <cfRule type="cellIs" dxfId="92" priority="28" operator="equal">
      <formula>0</formula>
    </cfRule>
    <cfRule type="cellIs" dxfId="91" priority="30" operator="equal">
      <formula>0</formula>
    </cfRule>
  </conditionalFormatting>
  <conditionalFormatting sqref="B52:B55">
    <cfRule type="cellIs" dxfId="90" priority="27" operator="equal">
      <formula>0</formula>
    </cfRule>
  </conditionalFormatting>
  <conditionalFormatting sqref="D27:D30">
    <cfRule type="cellIs" dxfId="89" priority="26" operator="equal">
      <formula>0</formula>
    </cfRule>
  </conditionalFormatting>
  <conditionalFormatting sqref="D26">
    <cfRule type="cellIs" dxfId="88" priority="25" operator="equal">
      <formula>0</formula>
    </cfRule>
  </conditionalFormatting>
  <conditionalFormatting sqref="I32:I34">
    <cfRule type="containsText" dxfId="87" priority="23" operator="containsText" text="VRAT">
      <formula>NOT(ISERROR(SEARCH("VRAT",I32)))</formula>
    </cfRule>
    <cfRule type="containsText" dxfId="86" priority="24" operator="containsText" text="POZOR!!! Vykázaná/vyúčtovaná částka je vyšší než přidělená dotace při zohlednění případné vratky v průběhu roku. Proím zkontrolujte své výdaje a jednotlivé částky!!!!">
      <formula>NOT(ISERROR(SEARCH("POZOR!!! Vykázaná/vyúčtovaná částka je vyšší než přidělená dotace při zohlednění případné vratky v průběhu roku. Proím zkontrolujte své výdaje a jednotlivé částky!!!!",I32)))</formula>
    </cfRule>
  </conditionalFormatting>
  <conditionalFormatting sqref="D23">
    <cfRule type="cellIs" dxfId="85" priority="22" operator="equal">
      <formula>0</formula>
    </cfRule>
  </conditionalFormatting>
  <conditionalFormatting sqref="E26">
    <cfRule type="cellIs" dxfId="84" priority="12" operator="equal">
      <formula>0</formula>
    </cfRule>
  </conditionalFormatting>
  <conditionalFormatting sqref="E23">
    <cfRule type="cellIs" dxfId="83" priority="11" operator="equal">
      <formula>0</formula>
    </cfRule>
  </conditionalFormatting>
  <conditionalFormatting sqref="E9:E10">
    <cfRule type="cellIs" dxfId="82" priority="19" operator="equal">
      <formula>0</formula>
    </cfRule>
  </conditionalFormatting>
  <conditionalFormatting sqref="E11">
    <cfRule type="cellIs" dxfId="81" priority="18" operator="equal">
      <formula>0</formula>
    </cfRule>
  </conditionalFormatting>
  <conditionalFormatting sqref="E13">
    <cfRule type="cellIs" dxfId="80" priority="17" operator="equal">
      <formula>0</formula>
    </cfRule>
  </conditionalFormatting>
  <conditionalFormatting sqref="E13:E20">
    <cfRule type="cellIs" dxfId="79" priority="16" operator="equal">
      <formula>0</formula>
    </cfRule>
  </conditionalFormatting>
  <conditionalFormatting sqref="E32">
    <cfRule type="cellIs" dxfId="78" priority="15" operator="equal">
      <formula>0</formula>
    </cfRule>
  </conditionalFormatting>
  <conditionalFormatting sqref="E22">
    <cfRule type="cellIs" dxfId="77" priority="14" operator="equal">
      <formula>0</formula>
    </cfRule>
  </conditionalFormatting>
  <conditionalFormatting sqref="E27:E30">
    <cfRule type="cellIs" dxfId="76" priority="13" operator="equal">
      <formula>0</formula>
    </cfRule>
  </conditionalFormatting>
  <conditionalFormatting sqref="D22">
    <cfRule type="cellIs" dxfId="75" priority="9" operator="equal">
      <formula>0</formula>
    </cfRule>
  </conditionalFormatting>
  <conditionalFormatting sqref="D24">
    <cfRule type="cellIs" dxfId="74" priority="8" operator="equal">
      <formula>0</formula>
    </cfRule>
  </conditionalFormatting>
  <conditionalFormatting sqref="E24">
    <cfRule type="cellIs" dxfId="73" priority="7" operator="equal">
      <formula>0</formula>
    </cfRule>
  </conditionalFormatting>
  <conditionalFormatting sqref="E25">
    <cfRule type="cellIs" dxfId="72" priority="6" operator="equal">
      <formula>0</formula>
    </cfRule>
  </conditionalFormatting>
  <conditionalFormatting sqref="E31">
    <cfRule type="cellIs" dxfId="71" priority="5" operator="equal">
      <formula>0</formula>
    </cfRule>
  </conditionalFormatting>
  <conditionalFormatting sqref="D31">
    <cfRule type="cellIs" dxfId="70" priority="4" operator="equal">
      <formula>0</formula>
    </cfRule>
  </conditionalFormatting>
  <conditionalFormatting sqref="D25">
    <cfRule type="cellIs" dxfId="69" priority="3" operator="equal">
      <formula>0</formula>
    </cfRule>
  </conditionalFormatting>
  <conditionalFormatting sqref="D8">
    <cfRule type="cellIs" dxfId="68" priority="2" operator="equal">
      <formula>0</formula>
    </cfRule>
  </conditionalFormatting>
  <conditionalFormatting sqref="E8">
    <cfRule type="cellIs" dxfId="67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7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35E0810-67FF-49C9-974E-D3709983DA42}">
            <xm:f>NOT(ISERROR(SEARCH($F$34,F34)))</xm:f>
            <xm:f>$F$34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24ED7-BD7B-4608-B60F-21B42EAAE0EC}">
  <sheetPr codeName="List4">
    <tabColor rgb="FFFF0000"/>
    <pageSetUpPr fitToPage="1"/>
  </sheetPr>
  <dimension ref="A1:O31"/>
  <sheetViews>
    <sheetView showGridLines="0" workbookViewId="0">
      <selection activeCell="F26" sqref="F26:G26"/>
    </sheetView>
  </sheetViews>
  <sheetFormatPr defaultColWidth="8.88671875" defaultRowHeight="13.2" x14ac:dyDescent="0.25"/>
  <cols>
    <col min="1" max="1" width="23.5546875" style="64" customWidth="1"/>
    <col min="2" max="2" width="12.109375" style="64" customWidth="1"/>
    <col min="3" max="3" width="27" style="64" bestFit="1" customWidth="1"/>
    <col min="4" max="4" width="15.88671875" style="64" customWidth="1"/>
    <col min="5" max="5" width="14.33203125" style="64" customWidth="1"/>
    <col min="6" max="6" width="16.5546875" style="64" customWidth="1"/>
    <col min="7" max="7" width="16.44140625" style="64" customWidth="1"/>
    <col min="8" max="8" width="20.6640625" style="64" customWidth="1"/>
    <col min="9" max="9" width="15.44140625" style="64" customWidth="1"/>
    <col min="10" max="10" width="20.88671875" style="64" customWidth="1"/>
    <col min="11" max="16384" width="8.88671875" style="64"/>
  </cols>
  <sheetData>
    <row r="1" spans="1:15" ht="18" customHeight="1" x14ac:dyDescent="0.25">
      <c r="A1" s="63" t="s">
        <v>0</v>
      </c>
      <c r="B1" s="284" t="str">
        <f>IF('1. SOUHRNNÉ INFORMACE'!B5=0,"",'1. SOUHRNNÉ INFORMACE'!B5)</f>
        <v/>
      </c>
      <c r="C1" s="284"/>
    </row>
    <row r="2" spans="1:15" x14ac:dyDescent="0.25">
      <c r="A2" s="63" t="s">
        <v>1</v>
      </c>
      <c r="B2" s="284" t="str">
        <f>IF('1. SOUHRNNÉ INFORMACE'!B6=0,"",'1. SOUHRNNÉ INFORMACE'!B6)</f>
        <v/>
      </c>
      <c r="C2" s="284"/>
    </row>
    <row r="3" spans="1:15" x14ac:dyDescent="0.25">
      <c r="A3" s="63" t="s">
        <v>2</v>
      </c>
      <c r="B3" s="285" t="s">
        <v>3</v>
      </c>
      <c r="C3" s="286"/>
    </row>
    <row r="4" spans="1:15" x14ac:dyDescent="0.25">
      <c r="A4" s="63" t="s">
        <v>4</v>
      </c>
      <c r="B4" s="285">
        <v>362</v>
      </c>
      <c r="C4" s="286"/>
    </row>
    <row r="5" spans="1:15" ht="10.199999999999999" customHeight="1" x14ac:dyDescent="0.25">
      <c r="A5" s="65"/>
      <c r="B5" s="65"/>
      <c r="C5" s="65"/>
    </row>
    <row r="6" spans="1:15" ht="22.2" customHeight="1" x14ac:dyDescent="0.25">
      <c r="A6" s="287" t="s">
        <v>34</v>
      </c>
      <c r="B6" s="287"/>
      <c r="C6" s="287"/>
      <c r="D6" s="287"/>
      <c r="E6" s="287"/>
      <c r="F6" s="287"/>
      <c r="G6" s="287"/>
      <c r="H6" s="287"/>
      <c r="I6" s="287"/>
      <c r="J6" s="287"/>
    </row>
    <row r="7" spans="1:15" x14ac:dyDescent="0.25">
      <c r="A7" s="66"/>
      <c r="B7" s="66"/>
      <c r="C7" s="66"/>
    </row>
    <row r="8" spans="1:15" ht="33.6" customHeight="1" x14ac:dyDescent="0.25">
      <c r="A8" s="288" t="s">
        <v>33</v>
      </c>
      <c r="B8" s="288"/>
      <c r="C8" s="288"/>
      <c r="D8" s="288"/>
      <c r="E8" s="288"/>
      <c r="F8" s="288"/>
      <c r="G8" s="288"/>
      <c r="H8" s="288"/>
      <c r="I8" s="288"/>
      <c r="J8" s="288"/>
    </row>
    <row r="9" spans="1:15" ht="13.95" customHeight="1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</row>
    <row r="10" spans="1:15" x14ac:dyDescent="0.25">
      <c r="A10" s="68" t="s">
        <v>5</v>
      </c>
      <c r="B10" s="68"/>
      <c r="C10" s="68"/>
    </row>
    <row r="11" spans="1:15" ht="39" customHeight="1" x14ac:dyDescent="0.25">
      <c r="A11" s="69" t="s">
        <v>6</v>
      </c>
      <c r="B11" s="69"/>
      <c r="C11" s="69"/>
      <c r="D11" s="69" t="s">
        <v>7</v>
      </c>
      <c r="E11" s="69" t="s">
        <v>8</v>
      </c>
      <c r="F11" s="69" t="s">
        <v>9</v>
      </c>
      <c r="G11" s="70" t="s">
        <v>10</v>
      </c>
      <c r="H11" s="301" t="s">
        <v>11</v>
      </c>
      <c r="I11" s="70" t="s">
        <v>12</v>
      </c>
      <c r="J11" s="297" t="s">
        <v>13</v>
      </c>
    </row>
    <row r="12" spans="1:15" ht="28.95" customHeight="1" x14ac:dyDescent="0.25">
      <c r="A12" s="71"/>
      <c r="B12" s="71"/>
      <c r="C12" s="71"/>
      <c r="D12" s="71"/>
      <c r="E12" s="71"/>
      <c r="F12" s="71"/>
      <c r="G12" s="72" t="s">
        <v>14</v>
      </c>
      <c r="H12" s="302"/>
      <c r="I12" s="73" t="s">
        <v>94</v>
      </c>
      <c r="J12" s="298"/>
    </row>
    <row r="13" spans="1:15" x14ac:dyDescent="0.25">
      <c r="A13" s="74" t="s">
        <v>15</v>
      </c>
      <c r="B13" s="74"/>
      <c r="C13" s="74"/>
      <c r="D13" s="74" t="s">
        <v>16</v>
      </c>
      <c r="E13" s="74" t="s">
        <v>17</v>
      </c>
      <c r="F13" s="74" t="s">
        <v>18</v>
      </c>
      <c r="G13" s="74">
        <v>1</v>
      </c>
      <c r="H13" s="74">
        <v>2</v>
      </c>
      <c r="I13" s="74">
        <v>3</v>
      </c>
      <c r="J13" s="74" t="s">
        <v>19</v>
      </c>
    </row>
    <row r="14" spans="1:15" ht="18" customHeight="1" x14ac:dyDescent="0.25">
      <c r="A14" s="289" t="s">
        <v>20</v>
      </c>
      <c r="B14" s="290"/>
      <c r="C14" s="75"/>
      <c r="D14" s="76"/>
      <c r="E14" s="76"/>
      <c r="F14" s="76"/>
      <c r="G14" s="77">
        <f>SUM(G16:G19)</f>
        <v>0</v>
      </c>
      <c r="H14" s="77">
        <f>SUM(H16:H19)</f>
        <v>0</v>
      </c>
      <c r="I14" s="77">
        <f>SUM(I16:I19)</f>
        <v>0</v>
      </c>
      <c r="J14" s="77">
        <f>SUM(J16:J19)</f>
        <v>0</v>
      </c>
    </row>
    <row r="15" spans="1:15" ht="16.95" customHeight="1" x14ac:dyDescent="0.25">
      <c r="A15" s="293" t="s">
        <v>21</v>
      </c>
      <c r="B15" s="294"/>
      <c r="C15" s="78" t="s">
        <v>195</v>
      </c>
      <c r="D15" s="79"/>
      <c r="E15" s="79"/>
      <c r="F15" s="79"/>
      <c r="G15" s="80"/>
      <c r="H15" s="80"/>
      <c r="I15" s="80"/>
      <c r="J15" s="81"/>
    </row>
    <row r="16" spans="1:15" ht="16.2" customHeight="1" x14ac:dyDescent="0.25">
      <c r="A16" s="291" t="str">
        <f>IF('1. SOUHRNNÉ INFORMACE'!B2=0,"",'1. SOUHRNNÉ INFORMACE'!B2)</f>
        <v>PU21</v>
      </c>
      <c r="B16" s="292"/>
      <c r="C16" s="82">
        <f>'1. SOUHRNNÉ INFORMACE'!B10</f>
        <v>0</v>
      </c>
      <c r="D16" s="83"/>
      <c r="E16" s="83"/>
      <c r="F16" s="83"/>
      <c r="G16" s="84">
        <f>'1. SOUHRNNÉ INFORMACE'!B11</f>
        <v>0</v>
      </c>
      <c r="H16" s="84">
        <f>'1. SOUHRNNÉ INFORMACE'!B12</f>
        <v>0</v>
      </c>
      <c r="I16" s="84">
        <f>'2. POUŽITÍ DOTACE'!D33</f>
        <v>0</v>
      </c>
      <c r="J16" s="85">
        <f>G16-H16-I16</f>
        <v>0</v>
      </c>
      <c r="L16" s="86"/>
      <c r="M16" s="86"/>
      <c r="N16" s="86"/>
      <c r="O16" s="86"/>
    </row>
    <row r="17" spans="1:10" x14ac:dyDescent="0.25">
      <c r="A17" s="295"/>
      <c r="B17" s="296"/>
      <c r="C17" s="87"/>
      <c r="D17" s="88"/>
      <c r="E17" s="88"/>
      <c r="F17" s="88"/>
      <c r="G17" s="89"/>
      <c r="H17" s="89"/>
      <c r="I17" s="89"/>
      <c r="J17" s="85">
        <f>G17-H17-I17</f>
        <v>0</v>
      </c>
    </row>
    <row r="18" spans="1:10" x14ac:dyDescent="0.25">
      <c r="A18" s="295"/>
      <c r="B18" s="296"/>
      <c r="C18" s="87"/>
      <c r="D18" s="88"/>
      <c r="E18" s="88"/>
      <c r="F18" s="88"/>
      <c r="G18" s="89"/>
      <c r="H18" s="89"/>
      <c r="I18" s="89"/>
      <c r="J18" s="85">
        <f>G18-H18-I18</f>
        <v>0</v>
      </c>
    </row>
    <row r="19" spans="1:10" x14ac:dyDescent="0.25">
      <c r="A19" s="295"/>
      <c r="B19" s="296"/>
      <c r="C19" s="87"/>
      <c r="D19" s="88"/>
      <c r="E19" s="88"/>
      <c r="F19" s="88"/>
      <c r="G19" s="89"/>
      <c r="H19" s="89"/>
      <c r="I19" s="89"/>
      <c r="J19" s="85">
        <f>G19-H19-I19</f>
        <v>0</v>
      </c>
    </row>
    <row r="20" spans="1:10" x14ac:dyDescent="0.25">
      <c r="A20" s="289" t="s">
        <v>22</v>
      </c>
      <c r="B20" s="290"/>
      <c r="C20" s="75"/>
      <c r="D20" s="76"/>
      <c r="E20" s="76"/>
      <c r="F20" s="76"/>
      <c r="G20" s="77">
        <f>SUM(G22:G23)</f>
        <v>0</v>
      </c>
      <c r="H20" s="77">
        <f>SUM(H22:H23)</f>
        <v>0</v>
      </c>
      <c r="I20" s="77">
        <f>SUM(I22:I23)</f>
        <v>0</v>
      </c>
      <c r="J20" s="77">
        <f>SUM(J22:J23)</f>
        <v>0</v>
      </c>
    </row>
    <row r="21" spans="1:10" x14ac:dyDescent="0.25">
      <c r="A21" s="299" t="s">
        <v>23</v>
      </c>
      <c r="B21" s="300"/>
      <c r="C21" s="90"/>
      <c r="D21" s="90"/>
      <c r="E21" s="90"/>
      <c r="F21" s="90"/>
      <c r="G21" s="91"/>
      <c r="H21" s="91"/>
      <c r="I21" s="91"/>
      <c r="J21" s="85">
        <f>G21-H21-I21</f>
        <v>0</v>
      </c>
    </row>
    <row r="22" spans="1:10" x14ac:dyDescent="0.25">
      <c r="A22" s="295"/>
      <c r="B22" s="296"/>
      <c r="C22" s="92"/>
      <c r="D22" s="90"/>
      <c r="E22" s="90"/>
      <c r="F22" s="90"/>
      <c r="G22" s="91"/>
      <c r="H22" s="91"/>
      <c r="I22" s="91"/>
      <c r="J22" s="85">
        <f>G22-H22-I22</f>
        <v>0</v>
      </c>
    </row>
    <row r="23" spans="1:10" x14ac:dyDescent="0.25">
      <c r="A23" s="295"/>
      <c r="B23" s="296"/>
      <c r="C23" s="92"/>
      <c r="D23" s="90"/>
      <c r="E23" s="90"/>
      <c r="F23" s="90"/>
      <c r="G23" s="91"/>
      <c r="H23" s="91"/>
      <c r="I23" s="91"/>
      <c r="J23" s="85">
        <f>G23-H23-I23</f>
        <v>0</v>
      </c>
    </row>
    <row r="24" spans="1:10" ht="33" customHeight="1" x14ac:dyDescent="0.25">
      <c r="A24" s="289" t="s">
        <v>24</v>
      </c>
      <c r="B24" s="290"/>
      <c r="C24" s="75"/>
      <c r="D24" s="76"/>
      <c r="E24" s="76"/>
      <c r="F24" s="76"/>
      <c r="G24" s="93">
        <f>G14+G20</f>
        <v>0</v>
      </c>
      <c r="H24" s="93">
        <f>H14+H20</f>
        <v>0</v>
      </c>
      <c r="I24" s="93">
        <f>I14+I20</f>
        <v>0</v>
      </c>
      <c r="J24" s="93">
        <f>J14+J20</f>
        <v>0</v>
      </c>
    </row>
    <row r="25" spans="1:10" x14ac:dyDescent="0.25">
      <c r="A25" s="94"/>
      <c r="B25" s="94"/>
      <c r="C25" s="94"/>
      <c r="D25" s="95"/>
      <c r="E25" s="95"/>
      <c r="F25" s="95"/>
      <c r="G25" s="95"/>
      <c r="H25" s="95"/>
      <c r="I25" s="95"/>
      <c r="J25" s="95"/>
    </row>
    <row r="26" spans="1:10" x14ac:dyDescent="0.25">
      <c r="A26" s="63" t="s">
        <v>26</v>
      </c>
      <c r="B26" s="281">
        <f ca="1">TODAY()</f>
        <v>44587</v>
      </c>
      <c r="C26" s="282"/>
      <c r="D26" s="96"/>
      <c r="E26" s="63" t="s">
        <v>25</v>
      </c>
      <c r="F26" s="283"/>
      <c r="G26" s="283"/>
      <c r="H26" s="95"/>
      <c r="I26" s="95"/>
      <c r="J26" s="95"/>
    </row>
    <row r="27" spans="1:10" ht="18.600000000000001" customHeight="1" x14ac:dyDescent="0.25">
      <c r="A27" s="97" t="s">
        <v>32</v>
      </c>
      <c r="B27" s="279"/>
      <c r="C27" s="280"/>
      <c r="D27" s="96"/>
      <c r="E27" s="63" t="s">
        <v>26</v>
      </c>
      <c r="F27" s="283"/>
      <c r="G27" s="283"/>
      <c r="H27" s="95"/>
      <c r="I27" s="95"/>
      <c r="J27" s="95"/>
    </row>
    <row r="28" spans="1:10" ht="27.6" customHeight="1" x14ac:dyDescent="0.25">
      <c r="A28" s="98" t="s">
        <v>31</v>
      </c>
      <c r="B28" s="281"/>
      <c r="C28" s="282"/>
      <c r="D28" s="96"/>
      <c r="E28" s="99"/>
      <c r="F28" s="100"/>
      <c r="G28" s="100"/>
      <c r="H28" s="95"/>
      <c r="I28" s="95"/>
      <c r="J28" s="95"/>
    </row>
    <row r="29" spans="1:10" ht="16.2" customHeight="1" x14ac:dyDescent="0.25">
      <c r="A29" s="97" t="s">
        <v>27</v>
      </c>
      <c r="B29" s="268"/>
      <c r="C29" s="269"/>
      <c r="D29" s="95"/>
      <c r="E29" s="101"/>
      <c r="F29" s="95"/>
      <c r="G29" s="95"/>
      <c r="H29" s="95"/>
      <c r="I29" s="95"/>
      <c r="J29" s="95"/>
    </row>
    <row r="30" spans="1:10" ht="15.6" customHeight="1" x14ac:dyDescent="0.25">
      <c r="A30" s="97" t="s">
        <v>28</v>
      </c>
      <c r="B30" s="279"/>
      <c r="C30" s="280"/>
      <c r="D30" s="95"/>
      <c r="E30" s="95"/>
      <c r="F30" s="95"/>
      <c r="G30" s="95"/>
      <c r="H30" s="95"/>
      <c r="I30" s="95"/>
      <c r="J30" s="95"/>
    </row>
    <row r="31" spans="1:10" x14ac:dyDescent="0.25">
      <c r="A31" s="95"/>
      <c r="B31" s="95"/>
      <c r="C31" s="95"/>
      <c r="D31" s="95"/>
      <c r="E31" s="95"/>
      <c r="F31" s="95"/>
      <c r="G31" s="95"/>
      <c r="H31" s="95"/>
      <c r="I31" s="95"/>
      <c r="J31" s="95"/>
    </row>
  </sheetData>
  <sheetProtection algorithmName="SHA-512" hashValue="dVllV5oqXDOkK2AnftnLhuJHbR0C54UwqOt8FiJKIGNiz3MjinCQuwZKDynlVEtgTAXwBqAgKKMhdgod0HrRMw==" saltValue="TPbtMFU+FSmM7sT2vS63Dg==" spinCount="100000" sheet="1" objects="1" scenarios="1"/>
  <mergeCells count="26">
    <mergeCell ref="A8:J8"/>
    <mergeCell ref="A14:B14"/>
    <mergeCell ref="A20:B20"/>
    <mergeCell ref="A24:B24"/>
    <mergeCell ref="A16:B16"/>
    <mergeCell ref="A15:B15"/>
    <mergeCell ref="A17:B17"/>
    <mergeCell ref="A18:B18"/>
    <mergeCell ref="J11:J12"/>
    <mergeCell ref="A19:B19"/>
    <mergeCell ref="A22:B22"/>
    <mergeCell ref="A23:B23"/>
    <mergeCell ref="A21:B21"/>
    <mergeCell ref="H11:H12"/>
    <mergeCell ref="B1:C1"/>
    <mergeCell ref="B2:C2"/>
    <mergeCell ref="B4:C4"/>
    <mergeCell ref="B3:C3"/>
    <mergeCell ref="A6:J6"/>
    <mergeCell ref="B29:C29"/>
    <mergeCell ref="B30:C30"/>
    <mergeCell ref="B28:C28"/>
    <mergeCell ref="B27:C27"/>
    <mergeCell ref="F26:G26"/>
    <mergeCell ref="F27:G27"/>
    <mergeCell ref="B26:C26"/>
  </mergeCells>
  <conditionalFormatting sqref="B27">
    <cfRule type="cellIs" dxfId="65" priority="3" operator="equal">
      <formula>0</formula>
    </cfRule>
  </conditionalFormatting>
  <conditionalFormatting sqref="B29">
    <cfRule type="cellIs" dxfId="64" priority="2" operator="equal">
      <formula>0</formula>
    </cfRule>
  </conditionalFormatting>
  <conditionalFormatting sqref="B30">
    <cfRule type="cellIs" dxfId="63" priority="1" operator="equal">
      <formula>0</formula>
    </cfRule>
  </conditionalFormatting>
  <pageMargins left="0.19685039370078741" right="0.19685039370078741" top="0.39370078740157483" bottom="0.3937007874015748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21C1-904D-4756-92A8-21A1CE7A1A24}">
  <sheetPr>
    <pageSetUpPr fitToPage="1"/>
  </sheetPr>
  <dimension ref="A1:R66"/>
  <sheetViews>
    <sheetView showGridLines="0" workbookViewId="0"/>
  </sheetViews>
  <sheetFormatPr defaultColWidth="8.88671875" defaultRowHeight="14.4" x14ac:dyDescent="0.3"/>
  <cols>
    <col min="1" max="1" width="20.33203125" style="6" customWidth="1"/>
    <col min="2" max="2" width="8.88671875" style="6"/>
    <col min="3" max="3" width="20.33203125" style="6" customWidth="1"/>
    <col min="4" max="8" width="8.88671875" style="6"/>
    <col min="9" max="9" width="4.5546875" style="6" customWidth="1"/>
    <col min="10" max="16384" width="8.88671875" style="6"/>
  </cols>
  <sheetData>
    <row r="1" spans="1:18" ht="18.600000000000001" customHeight="1" x14ac:dyDescent="0.3">
      <c r="A1" s="102" t="str">
        <f>'1. SOUHRNNÉ INFORMACE'!A5</f>
        <v>Příjemce dotace (název)</v>
      </c>
      <c r="B1" s="260" t="str">
        <f>IF('1. SOUHRNNÉ INFORMACE'!B5=0,"",'1. SOUHRNNÉ INFORMACE'!B5)</f>
        <v/>
      </c>
      <c r="C1" s="261"/>
      <c r="D1" s="309"/>
      <c r="H1" s="103"/>
      <c r="I1" s="104"/>
      <c r="J1" s="103"/>
      <c r="K1" s="103"/>
      <c r="L1" s="103"/>
      <c r="M1" s="103"/>
    </row>
    <row r="2" spans="1:18" ht="17.399999999999999" customHeight="1" x14ac:dyDescent="0.3">
      <c r="A2" s="105" t="s">
        <v>38</v>
      </c>
      <c r="B2" s="253" t="str">
        <f>IF('1. SOUHRNNÉ INFORMACE'!B6=0,"",'1. SOUHRNNÉ INFORMACE'!B6)</f>
        <v/>
      </c>
      <c r="C2" s="254"/>
      <c r="D2" s="309"/>
      <c r="H2" s="106"/>
      <c r="I2" s="106"/>
      <c r="J2" s="106"/>
      <c r="K2" s="106"/>
      <c r="L2" s="106"/>
      <c r="M2" s="103"/>
    </row>
    <row r="3" spans="1:18" ht="16.95" customHeight="1" x14ac:dyDescent="0.3">
      <c r="A3" s="105" t="s">
        <v>59</v>
      </c>
      <c r="B3" s="253" t="str">
        <f>IF('1. SOUHRNNÉ INFORMACE'!B9=0,"",'1. SOUHRNNÉ INFORMACE'!B9)</f>
        <v/>
      </c>
      <c r="C3" s="254"/>
      <c r="D3" s="309"/>
      <c r="H3" s="106"/>
      <c r="I3" s="106"/>
      <c r="J3" s="106"/>
      <c r="K3" s="106"/>
      <c r="L3" s="106"/>
      <c r="M3" s="103"/>
    </row>
    <row r="4" spans="1:18" ht="16.95" customHeight="1" thickBot="1" x14ac:dyDescent="0.35">
      <c r="A4" s="107" t="s">
        <v>60</v>
      </c>
      <c r="B4" s="253" t="str">
        <f>IF('1. SOUHRNNÉ INFORMACE'!B10=0,"",'1. SOUHRNNÉ INFORMACE'!B10)</f>
        <v/>
      </c>
      <c r="C4" s="254"/>
      <c r="D4" s="309"/>
      <c r="H4" s="106"/>
      <c r="I4" s="106"/>
      <c r="J4" s="106"/>
      <c r="K4" s="106"/>
      <c r="L4" s="106"/>
      <c r="M4" s="103"/>
    </row>
    <row r="5" spans="1:18" s="38" customFormat="1" ht="2.4" customHeight="1" thickBot="1" x14ac:dyDescent="0.35">
      <c r="A5" s="108"/>
      <c r="B5" s="36"/>
      <c r="C5" s="109"/>
      <c r="D5" s="110"/>
      <c r="I5" s="111" t="str">
        <f>IF(D30&gt;0,"Vyplňte sloupec Čerpané finanční prostředky v Kč"," ")</f>
        <v xml:space="preserve"> </v>
      </c>
    </row>
    <row r="6" spans="1:18" ht="21.6" customHeight="1" x14ac:dyDescent="0.3">
      <c r="A6" s="310" t="str">
        <f>IF('1. SOUHRNNÉ INFORMACE'!B2=0,"",'1. SOUHRNNÉ INFORMACE'!B2)</f>
        <v>PU21</v>
      </c>
      <c r="B6" s="311"/>
      <c r="C6" s="112">
        <f>'1. SOUHRNNÉ INFORMACE'!B11-'1. SOUHRNNÉ INFORMACE'!B12</f>
        <v>0</v>
      </c>
      <c r="D6" s="86"/>
      <c r="E6" s="113"/>
      <c r="F6" s="114"/>
      <c r="G6" s="114"/>
      <c r="I6" s="111"/>
    </row>
    <row r="7" spans="1:18" x14ac:dyDescent="0.3">
      <c r="A7" s="15" t="s">
        <v>96</v>
      </c>
      <c r="K7" s="15" t="s">
        <v>197</v>
      </c>
      <c r="L7" s="60"/>
      <c r="M7" s="60"/>
      <c r="N7" s="60"/>
    </row>
    <row r="8" spans="1:18" x14ac:dyDescent="0.3">
      <c r="A8" s="308"/>
      <c r="B8" s="308"/>
      <c r="C8" s="308"/>
      <c r="D8" s="308"/>
      <c r="E8" s="308"/>
      <c r="F8" s="308"/>
      <c r="G8" s="308"/>
      <c r="H8" s="308"/>
      <c r="I8" s="308"/>
      <c r="K8" s="115"/>
      <c r="L8" s="115"/>
      <c r="M8" s="115"/>
      <c r="N8" s="115"/>
      <c r="O8" s="115"/>
      <c r="P8" s="115"/>
      <c r="Q8" s="115"/>
      <c r="R8" s="116"/>
    </row>
    <row r="9" spans="1:18" x14ac:dyDescent="0.3">
      <c r="A9" s="308"/>
      <c r="B9" s="308"/>
      <c r="C9" s="308"/>
      <c r="D9" s="308"/>
      <c r="E9" s="308"/>
      <c r="F9" s="308"/>
      <c r="G9" s="308"/>
      <c r="H9" s="308"/>
      <c r="I9" s="308"/>
      <c r="K9" s="116"/>
      <c r="L9" s="116"/>
      <c r="M9" s="116"/>
      <c r="N9" s="116"/>
      <c r="O9" s="116"/>
      <c r="P9" s="116"/>
      <c r="Q9" s="116"/>
      <c r="R9" s="116"/>
    </row>
    <row r="10" spans="1:18" ht="27.6" customHeight="1" x14ac:dyDescent="0.3">
      <c r="A10" s="308"/>
      <c r="B10" s="308"/>
      <c r="C10" s="308"/>
      <c r="D10" s="308"/>
      <c r="E10" s="308"/>
      <c r="F10" s="308"/>
      <c r="G10" s="308"/>
      <c r="H10" s="308"/>
      <c r="I10" s="308"/>
      <c r="K10" s="307" t="s">
        <v>213</v>
      </c>
      <c r="L10" s="307"/>
      <c r="M10" s="307"/>
      <c r="N10" s="307"/>
      <c r="O10" s="307"/>
      <c r="P10" s="307"/>
      <c r="Q10" s="307"/>
      <c r="R10" s="307"/>
    </row>
    <row r="11" spans="1:18" x14ac:dyDescent="0.3">
      <c r="A11" s="308"/>
      <c r="B11" s="308"/>
      <c r="C11" s="308"/>
      <c r="D11" s="308"/>
      <c r="E11" s="308"/>
      <c r="F11" s="308"/>
      <c r="G11" s="308"/>
      <c r="H11" s="308"/>
      <c r="I11" s="308"/>
    </row>
    <row r="12" spans="1:18" x14ac:dyDescent="0.3">
      <c r="A12" s="308"/>
      <c r="B12" s="308"/>
      <c r="C12" s="308"/>
      <c r="D12" s="308"/>
      <c r="E12" s="308"/>
      <c r="F12" s="308"/>
      <c r="G12" s="308"/>
      <c r="H12" s="308"/>
      <c r="I12" s="308"/>
    </row>
    <row r="13" spans="1:18" x14ac:dyDescent="0.3">
      <c r="A13" s="308"/>
      <c r="B13" s="308"/>
      <c r="C13" s="308"/>
      <c r="D13" s="308"/>
      <c r="E13" s="308"/>
      <c r="F13" s="308"/>
      <c r="G13" s="308"/>
      <c r="H13" s="308"/>
      <c r="I13" s="308"/>
    </row>
    <row r="14" spans="1:18" x14ac:dyDescent="0.3">
      <c r="A14" s="308"/>
      <c r="B14" s="308"/>
      <c r="C14" s="308"/>
      <c r="D14" s="308"/>
      <c r="E14" s="308"/>
      <c r="F14" s="308"/>
      <c r="G14" s="308"/>
      <c r="H14" s="308"/>
      <c r="I14" s="308"/>
    </row>
    <row r="15" spans="1:18" x14ac:dyDescent="0.3">
      <c r="A15" s="308"/>
      <c r="B15" s="308"/>
      <c r="C15" s="308"/>
      <c r="D15" s="308"/>
      <c r="E15" s="308"/>
      <c r="F15" s="308"/>
      <c r="G15" s="308"/>
      <c r="H15" s="308"/>
      <c r="I15" s="308"/>
    </row>
    <row r="16" spans="1:18" x14ac:dyDescent="0.3">
      <c r="A16" s="308"/>
      <c r="B16" s="308"/>
      <c r="C16" s="308"/>
      <c r="D16" s="308"/>
      <c r="E16" s="308"/>
      <c r="F16" s="308"/>
      <c r="G16" s="308"/>
      <c r="H16" s="308"/>
      <c r="I16" s="308"/>
      <c r="K16" s="117" t="s">
        <v>105</v>
      </c>
      <c r="L16" s="118"/>
      <c r="M16" s="118"/>
      <c r="N16" s="118"/>
      <c r="O16" s="118"/>
      <c r="P16" s="118"/>
      <c r="Q16" s="118"/>
      <c r="R16" s="118"/>
    </row>
    <row r="17" spans="1:18" x14ac:dyDescent="0.3">
      <c r="A17" s="308"/>
      <c r="B17" s="308"/>
      <c r="C17" s="308"/>
      <c r="D17" s="308"/>
      <c r="E17" s="308"/>
      <c r="F17" s="308"/>
      <c r="G17" s="308"/>
      <c r="H17" s="308"/>
      <c r="I17" s="308"/>
      <c r="K17" s="117" t="s">
        <v>106</v>
      </c>
      <c r="L17" s="118"/>
      <c r="M17" s="118"/>
      <c r="N17" s="118"/>
      <c r="O17" s="118"/>
      <c r="P17" s="118"/>
      <c r="Q17" s="118"/>
      <c r="R17" s="118"/>
    </row>
    <row r="18" spans="1:18" x14ac:dyDescent="0.3">
      <c r="A18" s="308"/>
      <c r="B18" s="308"/>
      <c r="C18" s="308"/>
      <c r="D18" s="308"/>
      <c r="E18" s="308"/>
      <c r="F18" s="308"/>
      <c r="G18" s="308"/>
      <c r="H18" s="308"/>
      <c r="I18" s="308"/>
      <c r="K18" s="118"/>
      <c r="L18" s="118"/>
      <c r="M18" s="118"/>
      <c r="N18" s="118"/>
      <c r="O18" s="118"/>
      <c r="P18" s="118"/>
      <c r="Q18" s="118"/>
      <c r="R18" s="118"/>
    </row>
    <row r="19" spans="1:18" x14ac:dyDescent="0.3">
      <c r="A19" s="308"/>
      <c r="B19" s="308"/>
      <c r="C19" s="308"/>
      <c r="D19" s="308"/>
      <c r="E19" s="308"/>
      <c r="F19" s="308"/>
      <c r="G19" s="308"/>
      <c r="H19" s="308"/>
      <c r="I19" s="308"/>
    </row>
    <row r="20" spans="1:18" x14ac:dyDescent="0.3">
      <c r="A20" s="308"/>
      <c r="B20" s="308"/>
      <c r="C20" s="308"/>
      <c r="D20" s="308"/>
      <c r="E20" s="308"/>
      <c r="F20" s="308"/>
      <c r="G20" s="308"/>
      <c r="H20" s="308"/>
      <c r="I20" s="308"/>
    </row>
    <row r="21" spans="1:18" x14ac:dyDescent="0.3">
      <c r="A21" s="308"/>
      <c r="B21" s="308"/>
      <c r="C21" s="308"/>
      <c r="D21" s="308"/>
      <c r="E21" s="308"/>
      <c r="F21" s="308"/>
      <c r="G21" s="308"/>
      <c r="H21" s="308"/>
      <c r="I21" s="308"/>
    </row>
    <row r="22" spans="1:18" x14ac:dyDescent="0.3">
      <c r="A22" s="308"/>
      <c r="B22" s="308"/>
      <c r="C22" s="308"/>
      <c r="D22" s="308"/>
      <c r="E22" s="308"/>
      <c r="F22" s="308"/>
      <c r="G22" s="308"/>
      <c r="H22" s="308"/>
      <c r="I22" s="308"/>
    </row>
    <row r="23" spans="1:18" x14ac:dyDescent="0.3">
      <c r="A23" s="308"/>
      <c r="B23" s="308"/>
      <c r="C23" s="308"/>
      <c r="D23" s="308"/>
      <c r="E23" s="308"/>
      <c r="F23" s="308"/>
      <c r="G23" s="308"/>
      <c r="H23" s="308"/>
      <c r="I23" s="308"/>
    </row>
    <row r="24" spans="1:18" x14ac:dyDescent="0.3">
      <c r="A24" s="308"/>
      <c r="B24" s="308"/>
      <c r="C24" s="308"/>
      <c r="D24" s="308"/>
      <c r="E24" s="308"/>
      <c r="F24" s="308"/>
      <c r="G24" s="308"/>
      <c r="H24" s="308"/>
      <c r="I24" s="308"/>
    </row>
    <row r="25" spans="1:18" x14ac:dyDescent="0.3">
      <c r="A25" s="308"/>
      <c r="B25" s="308"/>
      <c r="C25" s="308"/>
      <c r="D25" s="308"/>
      <c r="E25" s="308"/>
      <c r="F25" s="308"/>
      <c r="G25" s="308"/>
      <c r="H25" s="308"/>
      <c r="I25" s="308"/>
    </row>
    <row r="26" spans="1:18" x14ac:dyDescent="0.3">
      <c r="A26" s="308"/>
      <c r="B26" s="308"/>
      <c r="C26" s="308"/>
      <c r="D26" s="308"/>
      <c r="E26" s="308"/>
      <c r="F26" s="308"/>
      <c r="G26" s="308"/>
      <c r="H26" s="308"/>
      <c r="I26" s="308"/>
    </row>
    <row r="27" spans="1:18" x14ac:dyDescent="0.3">
      <c r="A27" s="308"/>
      <c r="B27" s="308"/>
      <c r="C27" s="308"/>
      <c r="D27" s="308"/>
      <c r="E27" s="308"/>
      <c r="F27" s="308"/>
      <c r="G27" s="308"/>
      <c r="H27" s="308"/>
      <c r="I27" s="308"/>
    </row>
    <row r="28" spans="1:18" x14ac:dyDescent="0.3">
      <c r="A28" s="308"/>
      <c r="B28" s="308"/>
      <c r="C28" s="308"/>
      <c r="D28" s="308"/>
      <c r="E28" s="308"/>
      <c r="F28" s="308"/>
      <c r="G28" s="308"/>
      <c r="H28" s="308"/>
      <c r="I28" s="308"/>
    </row>
    <row r="29" spans="1:18" x14ac:dyDescent="0.3">
      <c r="A29" s="308"/>
      <c r="B29" s="308"/>
      <c r="C29" s="308"/>
      <c r="D29" s="308"/>
      <c r="E29" s="308"/>
      <c r="F29" s="308"/>
      <c r="G29" s="308"/>
      <c r="H29" s="308"/>
      <c r="I29" s="308"/>
    </row>
    <row r="30" spans="1:18" x14ac:dyDescent="0.3">
      <c r="A30" s="308"/>
      <c r="B30" s="308"/>
      <c r="C30" s="308"/>
      <c r="D30" s="308"/>
      <c r="E30" s="308"/>
      <c r="F30" s="308"/>
      <c r="G30" s="308"/>
      <c r="H30" s="308"/>
      <c r="I30" s="308"/>
    </row>
    <row r="31" spans="1:18" x14ac:dyDescent="0.3">
      <c r="A31" s="308"/>
      <c r="B31" s="308"/>
      <c r="C31" s="308"/>
      <c r="D31" s="308"/>
      <c r="E31" s="308"/>
      <c r="F31" s="308"/>
      <c r="G31" s="308"/>
      <c r="H31" s="308"/>
      <c r="I31" s="308"/>
    </row>
    <row r="32" spans="1:18" x14ac:dyDescent="0.3">
      <c r="A32" s="308"/>
      <c r="B32" s="308"/>
      <c r="C32" s="308"/>
      <c r="D32" s="308"/>
      <c r="E32" s="308"/>
      <c r="F32" s="308"/>
      <c r="G32" s="308"/>
      <c r="H32" s="308"/>
      <c r="I32" s="308"/>
    </row>
    <row r="33" spans="1:9" x14ac:dyDescent="0.3">
      <c r="A33" s="308"/>
      <c r="B33" s="308"/>
      <c r="C33" s="308"/>
      <c r="D33" s="308"/>
      <c r="E33" s="308"/>
      <c r="F33" s="308"/>
      <c r="G33" s="308"/>
      <c r="H33" s="308"/>
      <c r="I33" s="308"/>
    </row>
    <row r="34" spans="1:9" x14ac:dyDescent="0.3">
      <c r="A34" s="308"/>
      <c r="B34" s="308"/>
      <c r="C34" s="308"/>
      <c r="D34" s="308"/>
      <c r="E34" s="308"/>
      <c r="F34" s="308"/>
      <c r="G34" s="308"/>
      <c r="H34" s="308"/>
      <c r="I34" s="308"/>
    </row>
    <row r="35" spans="1:9" x14ac:dyDescent="0.3">
      <c r="A35" s="308"/>
      <c r="B35" s="308"/>
      <c r="C35" s="308"/>
      <c r="D35" s="308"/>
      <c r="E35" s="308"/>
      <c r="F35" s="308"/>
      <c r="G35" s="308"/>
      <c r="H35" s="308"/>
      <c r="I35" s="308"/>
    </row>
    <row r="36" spans="1:9" x14ac:dyDescent="0.3">
      <c r="A36" s="308"/>
      <c r="B36" s="308"/>
      <c r="C36" s="308"/>
      <c r="D36" s="308"/>
      <c r="E36" s="308"/>
      <c r="F36" s="308"/>
      <c r="G36" s="308"/>
      <c r="H36" s="308"/>
      <c r="I36" s="308"/>
    </row>
    <row r="37" spans="1:9" x14ac:dyDescent="0.3">
      <c r="A37" s="308"/>
      <c r="B37" s="308"/>
      <c r="C37" s="308"/>
      <c r="D37" s="308"/>
      <c r="E37" s="308"/>
      <c r="F37" s="308"/>
      <c r="G37" s="308"/>
      <c r="H37" s="308"/>
      <c r="I37" s="308"/>
    </row>
    <row r="38" spans="1:9" x14ac:dyDescent="0.3">
      <c r="A38" s="308"/>
      <c r="B38" s="308"/>
      <c r="C38" s="308"/>
      <c r="D38" s="308"/>
      <c r="E38" s="308"/>
      <c r="F38" s="308"/>
      <c r="G38" s="308"/>
      <c r="H38" s="308"/>
      <c r="I38" s="308"/>
    </row>
    <row r="39" spans="1:9" x14ac:dyDescent="0.3">
      <c r="A39" s="308"/>
      <c r="B39" s="308"/>
      <c r="C39" s="308"/>
      <c r="D39" s="308"/>
      <c r="E39" s="308"/>
      <c r="F39" s="308"/>
      <c r="G39" s="308"/>
      <c r="H39" s="308"/>
      <c r="I39" s="308"/>
    </row>
    <row r="40" spans="1:9" x14ac:dyDescent="0.3">
      <c r="A40" s="308"/>
      <c r="B40" s="308"/>
      <c r="C40" s="308"/>
      <c r="D40" s="308"/>
      <c r="E40" s="308"/>
      <c r="F40" s="308"/>
      <c r="G40" s="308"/>
      <c r="H40" s="308"/>
      <c r="I40" s="308"/>
    </row>
    <row r="41" spans="1:9" x14ac:dyDescent="0.3">
      <c r="A41" s="308"/>
      <c r="B41" s="308"/>
      <c r="C41" s="308"/>
      <c r="D41" s="308"/>
      <c r="E41" s="308"/>
      <c r="F41" s="308"/>
      <c r="G41" s="308"/>
      <c r="H41" s="308"/>
      <c r="I41" s="308"/>
    </row>
    <row r="42" spans="1:9" x14ac:dyDescent="0.3">
      <c r="A42" s="308"/>
      <c r="B42" s="308"/>
      <c r="C42" s="308"/>
      <c r="D42" s="308"/>
      <c r="E42" s="308"/>
      <c r="F42" s="308"/>
      <c r="G42" s="308"/>
      <c r="H42" s="308"/>
      <c r="I42" s="308"/>
    </row>
    <row r="43" spans="1:9" x14ac:dyDescent="0.3">
      <c r="A43" s="119" t="s">
        <v>97</v>
      </c>
      <c r="B43" s="119"/>
      <c r="C43" s="312">
        <v>44561</v>
      </c>
      <c r="D43" s="312"/>
      <c r="E43" s="312"/>
      <c r="F43" s="312"/>
      <c r="G43" s="312"/>
      <c r="H43" s="312"/>
      <c r="I43" s="312"/>
    </row>
    <row r="44" spans="1:9" x14ac:dyDescent="0.3">
      <c r="B44" s="120"/>
      <c r="C44" s="120"/>
      <c r="D44" s="120"/>
      <c r="E44" s="120"/>
      <c r="F44" s="120"/>
      <c r="G44" s="120"/>
      <c r="H44" s="120"/>
      <c r="I44" s="120"/>
    </row>
    <row r="45" spans="1:9" ht="27.6" customHeight="1" x14ac:dyDescent="0.3">
      <c r="A45" s="266" t="s">
        <v>67</v>
      </c>
      <c r="B45" s="266"/>
      <c r="C45" s="266"/>
      <c r="D45" s="266"/>
      <c r="E45" s="266"/>
      <c r="F45" s="266"/>
      <c r="G45" s="266"/>
      <c r="H45" s="266"/>
      <c r="I45" s="266"/>
    </row>
    <row r="46" spans="1:9" x14ac:dyDescent="0.3">
      <c r="A46" s="121" t="s">
        <v>29</v>
      </c>
      <c r="B46" s="121"/>
      <c r="C46" s="121"/>
      <c r="D46" s="121"/>
      <c r="E46" s="121"/>
    </row>
    <row r="47" spans="1:9" x14ac:dyDescent="0.3">
      <c r="B47" s="7"/>
    </row>
    <row r="48" spans="1:9" x14ac:dyDescent="0.3">
      <c r="A48" s="7" t="s">
        <v>30</v>
      </c>
    </row>
    <row r="49" spans="1:9" x14ac:dyDescent="0.3">
      <c r="A49" s="7"/>
    </row>
    <row r="50" spans="1:9" x14ac:dyDescent="0.3">
      <c r="A50" s="7"/>
    </row>
    <row r="51" spans="1:9" x14ac:dyDescent="0.3">
      <c r="A51" s="271" t="s">
        <v>53</v>
      </c>
      <c r="B51" s="271"/>
      <c r="C51" s="30" t="s">
        <v>54</v>
      </c>
      <c r="E51" s="306"/>
      <c r="F51" s="306"/>
      <c r="G51" s="306"/>
      <c r="H51" s="306"/>
      <c r="I51" s="306"/>
    </row>
    <row r="52" spans="1:9" x14ac:dyDescent="0.3">
      <c r="A52" s="304">
        <f>'1. SOUHRNNÉ INFORMACE'!A44</f>
        <v>0</v>
      </c>
      <c r="B52" s="305"/>
      <c r="C52" s="31"/>
      <c r="E52" s="306"/>
      <c r="F52" s="306"/>
      <c r="G52" s="306"/>
      <c r="H52" s="306"/>
      <c r="I52" s="306"/>
    </row>
    <row r="53" spans="1:9" x14ac:dyDescent="0.3">
      <c r="A53" s="304">
        <f>'1. SOUHRNNÉ INFORMACE'!A45</f>
        <v>0</v>
      </c>
      <c r="B53" s="305"/>
      <c r="C53" s="185"/>
      <c r="E53" s="306"/>
      <c r="F53" s="306"/>
      <c r="G53" s="306"/>
      <c r="H53" s="306"/>
      <c r="I53" s="306"/>
    </row>
    <row r="54" spans="1:9" x14ac:dyDescent="0.3">
      <c r="A54" s="304">
        <f>'1. SOUHRNNÉ INFORMACE'!A46</f>
        <v>0</v>
      </c>
      <c r="B54" s="305"/>
      <c r="C54" s="31"/>
      <c r="E54" s="306"/>
      <c r="F54" s="306"/>
      <c r="G54" s="306"/>
      <c r="H54" s="306"/>
      <c r="I54" s="306"/>
    </row>
    <row r="55" spans="1:9" x14ac:dyDescent="0.3">
      <c r="A55" s="304">
        <f>'1. SOUHRNNÉ INFORMACE'!A47</f>
        <v>0</v>
      </c>
      <c r="B55" s="305"/>
      <c r="C55" s="31"/>
      <c r="E55" s="306"/>
      <c r="F55" s="306"/>
      <c r="G55" s="306"/>
      <c r="H55" s="306"/>
      <c r="I55" s="306"/>
    </row>
    <row r="56" spans="1:9" x14ac:dyDescent="0.3">
      <c r="B56" s="61"/>
      <c r="C56" s="11"/>
      <c r="D56" s="28"/>
      <c r="E56" s="303" t="s">
        <v>87</v>
      </c>
      <c r="F56" s="303"/>
      <c r="G56" s="303"/>
      <c r="H56" s="303"/>
      <c r="I56" s="303"/>
    </row>
    <row r="57" spans="1:9" x14ac:dyDescent="0.3">
      <c r="B57" s="53"/>
      <c r="C57" s="11"/>
    </row>
    <row r="58" spans="1:9" x14ac:dyDescent="0.3">
      <c r="B58" s="53"/>
      <c r="C58" s="11"/>
    </row>
    <row r="59" spans="1:9" x14ac:dyDescent="0.3">
      <c r="B59" s="53"/>
    </row>
    <row r="60" spans="1:9" x14ac:dyDescent="0.3">
      <c r="B60" s="53"/>
    </row>
    <row r="61" spans="1:9" x14ac:dyDescent="0.3">
      <c r="A61" s="122"/>
      <c r="B61" s="120"/>
      <c r="C61" s="120"/>
      <c r="D61" s="120"/>
      <c r="E61" s="120"/>
      <c r="F61" s="120"/>
      <c r="G61" s="120"/>
      <c r="H61" s="120"/>
      <c r="I61" s="120"/>
    </row>
    <row r="62" spans="1:9" x14ac:dyDescent="0.3">
      <c r="A62" s="122"/>
      <c r="B62" s="120"/>
      <c r="C62" s="120"/>
      <c r="D62" s="120"/>
      <c r="E62" s="120"/>
      <c r="F62" s="120"/>
      <c r="G62" s="120"/>
      <c r="H62" s="120"/>
      <c r="I62" s="120"/>
    </row>
    <row r="63" spans="1:9" x14ac:dyDescent="0.3">
      <c r="A63" s="120"/>
      <c r="B63" s="120"/>
      <c r="C63" s="120"/>
      <c r="D63" s="120"/>
      <c r="E63" s="120"/>
      <c r="F63" s="120"/>
      <c r="G63" s="120"/>
      <c r="H63" s="120"/>
      <c r="I63" s="120"/>
    </row>
    <row r="64" spans="1:9" x14ac:dyDescent="0.3">
      <c r="A64" s="123"/>
      <c r="B64" s="123"/>
      <c r="C64" s="123"/>
      <c r="D64" s="123"/>
      <c r="E64" s="123"/>
      <c r="F64" s="123"/>
      <c r="G64" s="123"/>
      <c r="H64" s="123"/>
      <c r="I64" s="123"/>
    </row>
    <row r="65" spans="1:9" x14ac:dyDescent="0.3">
      <c r="A65" s="123"/>
      <c r="B65" s="123"/>
      <c r="C65" s="123"/>
      <c r="D65" s="123"/>
      <c r="E65" s="123"/>
      <c r="F65" s="123"/>
      <c r="G65" s="123"/>
      <c r="H65" s="123"/>
      <c r="I65" s="123"/>
    </row>
    <row r="66" spans="1:9" x14ac:dyDescent="0.3">
      <c r="A66" s="123"/>
      <c r="B66" s="123"/>
      <c r="C66" s="123"/>
      <c r="D66" s="123"/>
      <c r="E66" s="123"/>
      <c r="F66" s="123"/>
      <c r="G66" s="123"/>
      <c r="H66" s="123"/>
      <c r="I66" s="123"/>
    </row>
  </sheetData>
  <sheetProtection algorithmName="SHA-512" hashValue="O+m++z1yFv7JGKEpTWVO2lGoprEF5XuBT3g15pH+ZGpWjSGQhASuVJTFIg9iA20V3/6TjdhguGQB24dJuv2NmQ==" saltValue="z3CrV3r0TQMuUKhYwwf0cw==" spinCount="100000" sheet="1" objects="1" scenarios="1"/>
  <mergeCells count="17">
    <mergeCell ref="K10:R10"/>
    <mergeCell ref="A8:I42"/>
    <mergeCell ref="A45:I45"/>
    <mergeCell ref="B1:C1"/>
    <mergeCell ref="D1:D4"/>
    <mergeCell ref="B2:C2"/>
    <mergeCell ref="B3:C3"/>
    <mergeCell ref="B4:C4"/>
    <mergeCell ref="A6:B6"/>
    <mergeCell ref="C43:I43"/>
    <mergeCell ref="E56:I56"/>
    <mergeCell ref="A51:B51"/>
    <mergeCell ref="A52:B52"/>
    <mergeCell ref="A54:B54"/>
    <mergeCell ref="A55:B55"/>
    <mergeCell ref="E51:I55"/>
    <mergeCell ref="A53:B53"/>
  </mergeCells>
  <conditionalFormatting sqref="A8">
    <cfRule type="cellIs" dxfId="62" priority="3" operator="equal">
      <formula>0</formula>
    </cfRule>
    <cfRule type="cellIs" dxfId="61" priority="4" operator="equal">
      <formula>0</formula>
    </cfRule>
  </conditionalFormatting>
  <conditionalFormatting sqref="A52:A55">
    <cfRule type="cellIs" dxfId="60" priority="2" operator="equal">
      <formula>0</formula>
    </cfRule>
  </conditionalFormatting>
  <conditionalFormatting sqref="M1:M6">
    <cfRule type="containsText" dxfId="59" priority="1" operator="containsText" text="Vyplňte, prosím, pouze žluté buňky">
      <formula>NOT(ISERROR(SEARCH("Vyplňte, prosím, pouze žluté buňky",M1)))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00C7-A38F-4122-81E9-621FFF5004DD}">
  <sheetPr codeName="List5">
    <pageSetUpPr fitToPage="1"/>
  </sheetPr>
  <dimension ref="A1:M109"/>
  <sheetViews>
    <sheetView workbookViewId="0">
      <selection activeCell="A2" sqref="A2"/>
    </sheetView>
  </sheetViews>
  <sheetFormatPr defaultColWidth="8.88671875" defaultRowHeight="14.4" x14ac:dyDescent="0.3"/>
  <cols>
    <col min="1" max="1" width="18" style="6" customWidth="1"/>
    <col min="2" max="2" width="21.6640625" style="6" customWidth="1"/>
    <col min="3" max="3" width="22.6640625" style="6" customWidth="1"/>
    <col min="4" max="4" width="18.33203125" style="6" customWidth="1"/>
    <col min="5" max="5" width="24.6640625" style="6" customWidth="1"/>
    <col min="6" max="6" width="20.33203125" style="6" customWidth="1"/>
    <col min="7" max="7" width="12" style="6" customWidth="1"/>
    <col min="8" max="8" width="17.33203125" style="6" customWidth="1"/>
    <col min="9" max="9" width="18.109375" style="6" customWidth="1"/>
    <col min="10" max="10" width="15.33203125" style="6" customWidth="1"/>
    <col min="11" max="11" width="14.33203125" style="6" customWidth="1"/>
    <col min="12" max="12" width="12.33203125" style="6" customWidth="1"/>
    <col min="13" max="13" width="34.44140625" style="6" customWidth="1"/>
    <col min="14" max="16384" width="8.88671875" style="6"/>
  </cols>
  <sheetData>
    <row r="1" spans="1:13" ht="18.600000000000001" customHeight="1" x14ac:dyDescent="0.3">
      <c r="A1" s="188" t="s">
        <v>37</v>
      </c>
      <c r="B1" s="260" t="str">
        <f>IF('1. SOUHRNNÉ INFORMACE'!B5=0,"",'1. SOUHRNNÉ INFORMACE'!B5)</f>
        <v/>
      </c>
      <c r="C1" s="261"/>
      <c r="D1" s="324"/>
      <c r="I1" s="124"/>
    </row>
    <row r="2" spans="1:13" ht="17.399999999999999" customHeight="1" x14ac:dyDescent="0.3">
      <c r="A2" s="105" t="s">
        <v>38</v>
      </c>
      <c r="B2" s="253" t="str">
        <f>IF('1. SOUHRNNÉ INFORMACE'!B6=0,"",'1. SOUHRNNÉ INFORMACE'!B6)</f>
        <v/>
      </c>
      <c r="C2" s="254"/>
      <c r="D2" s="324"/>
      <c r="H2" s="125" t="s">
        <v>181</v>
      </c>
      <c r="I2" s="125"/>
      <c r="J2" s="125"/>
      <c r="K2" s="125"/>
      <c r="L2" s="125"/>
    </row>
    <row r="3" spans="1:13" ht="16.95" customHeight="1" x14ac:dyDescent="0.3">
      <c r="A3" s="105" t="s">
        <v>59</v>
      </c>
      <c r="B3" s="253" t="str">
        <f>IF('1. SOUHRNNÉ INFORMACE'!B9=0,"",'1. SOUHRNNÉ INFORMACE'!B9)</f>
        <v/>
      </c>
      <c r="C3" s="254"/>
      <c r="D3" s="324"/>
      <c r="H3" s="125" t="s">
        <v>182</v>
      </c>
      <c r="I3" s="125"/>
      <c r="J3" s="125"/>
      <c r="K3" s="125"/>
      <c r="L3" s="125"/>
    </row>
    <row r="4" spans="1:13" ht="16.95" customHeight="1" thickBot="1" x14ac:dyDescent="0.35">
      <c r="A4" s="107" t="s">
        <v>60</v>
      </c>
      <c r="B4" s="253" t="str">
        <f>IF('1. SOUHRNNÉ INFORMACE'!B10=0,"",'1. SOUHRNNÉ INFORMACE'!B10)</f>
        <v/>
      </c>
      <c r="C4" s="254"/>
      <c r="D4" s="325"/>
      <c r="H4" s="22"/>
      <c r="I4" s="22"/>
      <c r="J4" s="22"/>
      <c r="K4" s="22"/>
      <c r="L4" s="22"/>
    </row>
    <row r="5" spans="1:13" s="38" customFormat="1" ht="2.4" customHeight="1" thickBot="1" x14ac:dyDescent="0.35">
      <c r="A5" s="108"/>
      <c r="B5" s="36"/>
      <c r="C5" s="36"/>
      <c r="D5" s="37"/>
      <c r="I5" s="111" t="str">
        <f>IF(D44&gt;0,"Vyplňte sloupec Čerpané finanční prostředky v Kč"," ")</f>
        <v xml:space="preserve"> </v>
      </c>
    </row>
    <row r="6" spans="1:13" ht="21.6" customHeight="1" x14ac:dyDescent="0.3">
      <c r="A6" s="326" t="str">
        <f>IF('1. SOUHRNNÉ INFORMACE'!B2=0,"",'1. SOUHRNNÉ INFORMACE'!B2)</f>
        <v>PU21</v>
      </c>
      <c r="B6" s="327"/>
      <c r="C6" s="40">
        <f>'1. SOUHRNNÉ INFORMACE'!B11-'1. SOUHRNNÉ INFORMACE'!B12</f>
        <v>0</v>
      </c>
      <c r="D6" s="41"/>
      <c r="E6" s="189"/>
      <c r="I6" s="111"/>
    </row>
    <row r="7" spans="1:13" x14ac:dyDescent="0.3">
      <c r="A7" s="262" t="s">
        <v>91</v>
      </c>
      <c r="B7" s="263" t="s">
        <v>62</v>
      </c>
      <c r="C7" s="263"/>
      <c r="D7" s="43">
        <f>'2. POUŽITÍ DOTACE'!D7</f>
        <v>0</v>
      </c>
      <c r="E7" s="126"/>
    </row>
    <row r="8" spans="1:13" ht="15.6" customHeight="1" x14ac:dyDescent="0.3">
      <c r="A8" s="328" t="s">
        <v>89</v>
      </c>
      <c r="B8" s="249"/>
      <c r="C8" s="250"/>
      <c r="D8" s="5">
        <v>0</v>
      </c>
      <c r="E8" s="190" t="s">
        <v>186</v>
      </c>
      <c r="F8" s="329" t="s">
        <v>84</v>
      </c>
    </row>
    <row r="9" spans="1:13" x14ac:dyDescent="0.3">
      <c r="A9" s="330" t="s">
        <v>214</v>
      </c>
      <c r="B9" s="331"/>
      <c r="C9" s="332"/>
      <c r="D9" s="5">
        <v>0</v>
      </c>
      <c r="E9" s="190" t="s">
        <v>186</v>
      </c>
      <c r="F9" s="329"/>
    </row>
    <row r="10" spans="1:13" x14ac:dyDescent="0.3">
      <c r="A10" s="330" t="s">
        <v>215</v>
      </c>
      <c r="B10" s="331"/>
      <c r="C10" s="332"/>
      <c r="D10" s="5">
        <v>0</v>
      </c>
      <c r="E10" s="190" t="s">
        <v>186</v>
      </c>
      <c r="F10" s="329"/>
      <c r="H10" s="127"/>
      <c r="J10" s="127"/>
      <c r="K10" s="191" t="s">
        <v>216</v>
      </c>
      <c r="L10" s="192"/>
      <c r="M10" s="192"/>
    </row>
    <row r="11" spans="1:13" x14ac:dyDescent="0.3">
      <c r="A11" s="187" t="s">
        <v>217</v>
      </c>
      <c r="B11" s="183"/>
      <c r="C11" s="184"/>
      <c r="D11" s="5">
        <v>0</v>
      </c>
      <c r="E11" s="190" t="s">
        <v>186</v>
      </c>
      <c r="J11" s="321" t="s">
        <v>218</v>
      </c>
    </row>
    <row r="12" spans="1:13" ht="57.6" customHeight="1" x14ac:dyDescent="0.3">
      <c r="A12" s="323" t="s">
        <v>183</v>
      </c>
      <c r="B12" s="323"/>
      <c r="C12" s="323"/>
      <c r="D12" s="130">
        <f>SUM(D8:D11)</f>
        <v>0</v>
      </c>
      <c r="E12" s="193" t="s">
        <v>219</v>
      </c>
      <c r="F12" s="194" t="s">
        <v>220</v>
      </c>
      <c r="G12" s="195" t="s">
        <v>221</v>
      </c>
      <c r="H12" s="196" t="s">
        <v>222</v>
      </c>
      <c r="J12" s="322"/>
      <c r="K12" s="196" t="s">
        <v>223</v>
      </c>
      <c r="L12" s="196" t="s">
        <v>224</v>
      </c>
    </row>
    <row r="13" spans="1:13" ht="75" customHeight="1" x14ac:dyDescent="0.3">
      <c r="A13" s="131" t="s">
        <v>100</v>
      </c>
      <c r="B13" s="131" t="s">
        <v>101</v>
      </c>
      <c r="C13" s="131" t="s">
        <v>178</v>
      </c>
      <c r="D13" s="132" t="s">
        <v>184</v>
      </c>
      <c r="E13" s="132" t="s">
        <v>225</v>
      </c>
      <c r="F13" s="131" t="s">
        <v>177</v>
      </c>
      <c r="G13" s="133" t="s">
        <v>102</v>
      </c>
      <c r="H13" s="134" t="s">
        <v>103</v>
      </c>
      <c r="I13" s="135" t="s">
        <v>226</v>
      </c>
      <c r="J13" s="136" t="s">
        <v>104</v>
      </c>
      <c r="K13" s="133" t="s">
        <v>179</v>
      </c>
      <c r="L13" s="133" t="s">
        <v>227</v>
      </c>
      <c r="M13" s="6" t="s">
        <v>180</v>
      </c>
    </row>
    <row r="14" spans="1:13" x14ac:dyDescent="0.3">
      <c r="A14" s="1"/>
      <c r="B14" s="1"/>
      <c r="C14" s="1"/>
      <c r="D14" s="1"/>
      <c r="E14" s="1"/>
      <c r="F14" s="1"/>
      <c r="G14" s="9"/>
      <c r="H14" s="9"/>
      <c r="I14" s="9"/>
      <c r="J14" s="9"/>
      <c r="K14" s="9"/>
      <c r="L14" s="9"/>
      <c r="M14" s="6" t="str">
        <f>IF(D14&lt;&gt;"", "Vyplňte, prosím, pouze žluté buňky","")</f>
        <v/>
      </c>
    </row>
    <row r="15" spans="1:13" x14ac:dyDescent="0.3">
      <c r="A15" s="1"/>
      <c r="B15" s="1"/>
      <c r="C15" s="1"/>
      <c r="D15" s="1"/>
      <c r="E15" s="1"/>
      <c r="F15" s="1"/>
      <c r="G15" s="9"/>
      <c r="H15" s="9"/>
      <c r="I15" s="9"/>
      <c r="J15" s="9"/>
      <c r="K15" s="9"/>
      <c r="L15" s="9"/>
      <c r="M15" s="6" t="str">
        <f>IF(D15&lt;&gt;"", "Vyplňte, prosím, pouze žluté buňky","")</f>
        <v/>
      </c>
    </row>
    <row r="16" spans="1:13" x14ac:dyDescent="0.3">
      <c r="A16" s="1"/>
      <c r="B16" s="1"/>
      <c r="C16" s="1"/>
      <c r="D16" s="1"/>
      <c r="E16" s="1"/>
      <c r="F16" s="1"/>
      <c r="G16" s="9"/>
      <c r="H16" s="9"/>
      <c r="I16" s="9"/>
      <c r="J16" s="9"/>
      <c r="K16" s="9"/>
      <c r="L16" s="9"/>
      <c r="M16" s="6" t="str">
        <f>IF(D16&lt;&gt;"", "Vyplňte, prosím, pouze žluté buňky","")</f>
        <v/>
      </c>
    </row>
    <row r="17" spans="1:13" x14ac:dyDescent="0.3">
      <c r="A17" s="1"/>
      <c r="B17" s="1"/>
      <c r="C17" s="1"/>
      <c r="D17" s="1"/>
      <c r="E17" s="1"/>
      <c r="F17" s="1"/>
      <c r="G17" s="9"/>
      <c r="H17" s="9"/>
      <c r="I17" s="9"/>
      <c r="J17" s="9"/>
      <c r="K17" s="9"/>
      <c r="L17" s="9"/>
      <c r="M17" s="6" t="str">
        <f t="shared" ref="M17:M48" si="0">IF(D17&lt;&gt;"", "Vyplňte, prosím, pouze žluté buňky","")</f>
        <v/>
      </c>
    </row>
    <row r="18" spans="1:13" x14ac:dyDescent="0.3">
      <c r="A18" s="1"/>
      <c r="B18" s="1"/>
      <c r="C18" s="1"/>
      <c r="D18" s="1"/>
      <c r="E18" s="1"/>
      <c r="F18" s="1"/>
      <c r="G18" s="9"/>
      <c r="H18" s="9"/>
      <c r="I18" s="9"/>
      <c r="J18" s="9"/>
      <c r="K18" s="9"/>
      <c r="L18" s="9"/>
      <c r="M18" s="6" t="str">
        <f t="shared" si="0"/>
        <v/>
      </c>
    </row>
    <row r="19" spans="1:13" x14ac:dyDescent="0.3">
      <c r="A19" s="1"/>
      <c r="B19" s="1"/>
      <c r="C19" s="1"/>
      <c r="D19" s="1"/>
      <c r="E19" s="1"/>
      <c r="F19" s="1"/>
      <c r="G19" s="9"/>
      <c r="H19" s="9" t="s">
        <v>180</v>
      </c>
      <c r="I19" s="9"/>
      <c r="J19" s="9"/>
      <c r="K19" s="9"/>
      <c r="L19" s="9"/>
      <c r="M19" s="6" t="str">
        <f t="shared" si="0"/>
        <v/>
      </c>
    </row>
    <row r="20" spans="1:13" x14ac:dyDescent="0.3">
      <c r="A20" s="1"/>
      <c r="B20" s="1"/>
      <c r="C20" s="1"/>
      <c r="D20" s="1"/>
      <c r="E20" s="1"/>
      <c r="F20" s="1"/>
      <c r="G20" s="9"/>
      <c r="H20" s="9"/>
      <c r="I20" s="9"/>
      <c r="J20" s="9"/>
      <c r="K20" s="9"/>
      <c r="L20" s="9"/>
      <c r="M20" s="6" t="str">
        <f t="shared" si="0"/>
        <v/>
      </c>
    </row>
    <row r="21" spans="1:13" x14ac:dyDescent="0.3">
      <c r="A21" s="1"/>
      <c r="B21" s="1"/>
      <c r="C21" s="1"/>
      <c r="D21" s="1"/>
      <c r="E21" s="1"/>
      <c r="F21" s="1"/>
      <c r="G21" s="9"/>
      <c r="H21" s="9"/>
      <c r="I21" s="9"/>
      <c r="J21" s="9"/>
      <c r="K21" s="9"/>
      <c r="L21" s="9"/>
      <c r="M21" s="6" t="str">
        <f t="shared" si="0"/>
        <v/>
      </c>
    </row>
    <row r="22" spans="1:13" x14ac:dyDescent="0.3">
      <c r="A22" s="1"/>
      <c r="B22" s="1"/>
      <c r="C22" s="1"/>
      <c r="D22" s="1"/>
      <c r="E22" s="1"/>
      <c r="F22" s="1"/>
      <c r="G22" s="9"/>
      <c r="H22" s="9"/>
      <c r="I22" s="9"/>
      <c r="J22" s="9"/>
      <c r="K22" s="9"/>
      <c r="L22" s="9"/>
      <c r="M22" s="6" t="str">
        <f>IF(D22&lt;&gt;"", "Vyplňte, prosím, pouze žluté buňky","")</f>
        <v/>
      </c>
    </row>
    <row r="23" spans="1:13" x14ac:dyDescent="0.3">
      <c r="A23" s="1"/>
      <c r="B23" s="1"/>
      <c r="C23" s="1"/>
      <c r="D23" s="1"/>
      <c r="E23" s="1"/>
      <c r="F23" s="1"/>
      <c r="G23" s="9"/>
      <c r="H23" s="9"/>
      <c r="I23" s="9"/>
      <c r="J23" s="9"/>
      <c r="K23" s="9"/>
      <c r="L23" s="9"/>
      <c r="M23" s="6" t="str">
        <f t="shared" si="0"/>
        <v/>
      </c>
    </row>
    <row r="24" spans="1:13" x14ac:dyDescent="0.3">
      <c r="A24" s="1"/>
      <c r="B24" s="1"/>
      <c r="C24" s="1"/>
      <c r="D24" s="1"/>
      <c r="E24" s="1"/>
      <c r="F24" s="1"/>
      <c r="G24" s="9"/>
      <c r="H24" s="9"/>
      <c r="I24" s="9"/>
      <c r="J24" s="9"/>
      <c r="K24" s="9"/>
      <c r="L24" s="9"/>
      <c r="M24" s="6" t="str">
        <f t="shared" si="0"/>
        <v/>
      </c>
    </row>
    <row r="25" spans="1:13" x14ac:dyDescent="0.3">
      <c r="A25" s="1"/>
      <c r="B25" s="1"/>
      <c r="C25" s="1"/>
      <c r="D25" s="1"/>
      <c r="E25" s="1"/>
      <c r="F25" s="1"/>
      <c r="G25" s="9"/>
      <c r="H25" s="9"/>
      <c r="I25" s="9"/>
      <c r="J25" s="9"/>
      <c r="K25" s="9"/>
      <c r="L25" s="9"/>
      <c r="M25" s="6" t="str">
        <f t="shared" si="0"/>
        <v/>
      </c>
    </row>
    <row r="26" spans="1:13" x14ac:dyDescent="0.3">
      <c r="A26" s="1"/>
      <c r="B26" s="1"/>
      <c r="C26" s="1"/>
      <c r="D26" s="1"/>
      <c r="E26" s="1"/>
      <c r="F26" s="1"/>
      <c r="G26" s="9"/>
      <c r="H26" s="9"/>
      <c r="I26" s="9"/>
      <c r="J26" s="9"/>
      <c r="K26" s="9"/>
      <c r="L26" s="9"/>
      <c r="M26" s="6" t="str">
        <f t="shared" si="0"/>
        <v/>
      </c>
    </row>
    <row r="27" spans="1:13" x14ac:dyDescent="0.3">
      <c r="A27" s="1"/>
      <c r="B27" s="1"/>
      <c r="C27" s="1"/>
      <c r="D27" s="1"/>
      <c r="E27" s="1"/>
      <c r="F27" s="1"/>
      <c r="G27" s="9"/>
      <c r="H27" s="9"/>
      <c r="I27" s="9"/>
      <c r="J27" s="9"/>
      <c r="K27" s="9"/>
      <c r="L27" s="9"/>
      <c r="M27" s="6" t="str">
        <f t="shared" si="0"/>
        <v/>
      </c>
    </row>
    <row r="28" spans="1:13" x14ac:dyDescent="0.3">
      <c r="A28" s="1"/>
      <c r="B28" s="1"/>
      <c r="C28" s="1"/>
      <c r="D28" s="1"/>
      <c r="E28" s="1"/>
      <c r="F28" s="1"/>
      <c r="G28" s="9"/>
      <c r="H28" s="9"/>
      <c r="I28" s="9"/>
      <c r="J28" s="9"/>
      <c r="K28" s="9"/>
      <c r="L28" s="9"/>
      <c r="M28" s="6" t="str">
        <f t="shared" si="0"/>
        <v/>
      </c>
    </row>
    <row r="29" spans="1:13" x14ac:dyDescent="0.3">
      <c r="A29" s="1"/>
      <c r="B29" s="1"/>
      <c r="C29" s="1"/>
      <c r="D29" s="1"/>
      <c r="E29" s="1"/>
      <c r="F29" s="1"/>
      <c r="G29" s="9"/>
      <c r="H29" s="9"/>
      <c r="I29" s="9"/>
      <c r="J29" s="9"/>
      <c r="K29" s="9"/>
      <c r="L29" s="9"/>
      <c r="M29" s="6" t="str">
        <f t="shared" si="0"/>
        <v/>
      </c>
    </row>
    <row r="30" spans="1:13" x14ac:dyDescent="0.3">
      <c r="A30" s="1"/>
      <c r="B30" s="1"/>
      <c r="C30" s="1"/>
      <c r="D30" s="1"/>
      <c r="E30" s="1"/>
      <c r="F30" s="1"/>
      <c r="G30" s="9"/>
      <c r="H30" s="9"/>
      <c r="I30" s="9"/>
      <c r="J30" s="9"/>
      <c r="K30" s="9"/>
      <c r="L30" s="9"/>
      <c r="M30" s="6" t="str">
        <f t="shared" si="0"/>
        <v/>
      </c>
    </row>
    <row r="31" spans="1:13" x14ac:dyDescent="0.3">
      <c r="A31" s="1"/>
      <c r="B31" s="1"/>
      <c r="C31" s="1"/>
      <c r="D31" s="1"/>
      <c r="E31" s="1"/>
      <c r="F31" s="1"/>
      <c r="G31" s="9"/>
      <c r="H31" s="9"/>
      <c r="I31" s="9"/>
      <c r="J31" s="9"/>
      <c r="K31" s="9"/>
      <c r="L31" s="9"/>
      <c r="M31" s="6" t="str">
        <f t="shared" si="0"/>
        <v/>
      </c>
    </row>
    <row r="32" spans="1:13" x14ac:dyDescent="0.3">
      <c r="A32" s="1"/>
      <c r="B32" s="1"/>
      <c r="C32" s="1"/>
      <c r="D32" s="1"/>
      <c r="E32" s="1"/>
      <c r="F32" s="1"/>
      <c r="G32" s="9"/>
      <c r="H32" s="9"/>
      <c r="I32" s="9"/>
      <c r="J32" s="9"/>
      <c r="K32" s="9"/>
      <c r="L32" s="9"/>
      <c r="M32" s="6" t="str">
        <f t="shared" si="0"/>
        <v/>
      </c>
    </row>
    <row r="33" spans="1:13" x14ac:dyDescent="0.3">
      <c r="A33" s="1"/>
      <c r="B33" s="1"/>
      <c r="C33" s="1"/>
      <c r="D33" s="1"/>
      <c r="E33" s="1"/>
      <c r="F33" s="1"/>
      <c r="G33" s="9"/>
      <c r="H33" s="9"/>
      <c r="I33" s="9"/>
      <c r="J33" s="9"/>
      <c r="K33" s="9"/>
      <c r="L33" s="9"/>
      <c r="M33" s="6" t="str">
        <f t="shared" si="0"/>
        <v/>
      </c>
    </row>
    <row r="34" spans="1:13" x14ac:dyDescent="0.3">
      <c r="A34" s="1"/>
      <c r="B34" s="1"/>
      <c r="C34" s="1"/>
      <c r="D34" s="1"/>
      <c r="E34" s="1"/>
      <c r="F34" s="1"/>
      <c r="G34" s="9"/>
      <c r="H34" s="9"/>
      <c r="I34" s="9"/>
      <c r="J34" s="9"/>
      <c r="K34" s="9"/>
      <c r="L34" s="9"/>
      <c r="M34" s="6" t="str">
        <f t="shared" si="0"/>
        <v/>
      </c>
    </row>
    <row r="35" spans="1:13" x14ac:dyDescent="0.3">
      <c r="A35" s="1"/>
      <c r="B35" s="1"/>
      <c r="C35" s="1"/>
      <c r="D35" s="1"/>
      <c r="E35" s="1"/>
      <c r="F35" s="1"/>
      <c r="G35" s="9"/>
      <c r="H35" s="9"/>
      <c r="I35" s="9"/>
      <c r="J35" s="9"/>
      <c r="K35" s="9"/>
      <c r="L35" s="9"/>
      <c r="M35" s="6" t="str">
        <f t="shared" si="0"/>
        <v/>
      </c>
    </row>
    <row r="36" spans="1:13" x14ac:dyDescent="0.3">
      <c r="A36" s="1"/>
      <c r="B36" s="1"/>
      <c r="C36" s="1"/>
      <c r="D36" s="1"/>
      <c r="E36" s="1"/>
      <c r="F36" s="1"/>
      <c r="G36" s="9"/>
      <c r="H36" s="9"/>
      <c r="I36" s="9"/>
      <c r="J36" s="9"/>
      <c r="K36" s="9"/>
      <c r="L36" s="9"/>
      <c r="M36" s="6" t="str">
        <f t="shared" si="0"/>
        <v/>
      </c>
    </row>
    <row r="37" spans="1:13" x14ac:dyDescent="0.3">
      <c r="A37" s="1"/>
      <c r="B37" s="1"/>
      <c r="C37" s="1"/>
      <c r="D37" s="1"/>
      <c r="E37" s="1"/>
      <c r="F37" s="1"/>
      <c r="G37" s="9"/>
      <c r="H37" s="9"/>
      <c r="I37" s="9"/>
      <c r="J37" s="9"/>
      <c r="K37" s="9"/>
      <c r="L37" s="9"/>
      <c r="M37" s="6" t="str">
        <f t="shared" si="0"/>
        <v/>
      </c>
    </row>
    <row r="38" spans="1:13" x14ac:dyDescent="0.3">
      <c r="A38" s="1"/>
      <c r="B38" s="1"/>
      <c r="C38" s="1"/>
      <c r="D38" s="1"/>
      <c r="E38" s="1"/>
      <c r="F38" s="1"/>
      <c r="G38" s="8"/>
      <c r="H38" s="8"/>
      <c r="I38" s="8"/>
      <c r="J38" s="8"/>
      <c r="K38" s="8"/>
      <c r="L38" s="8"/>
      <c r="M38" s="6" t="str">
        <f t="shared" si="0"/>
        <v/>
      </c>
    </row>
    <row r="39" spans="1:13" x14ac:dyDescent="0.3">
      <c r="A39" s="1"/>
      <c r="B39" s="1"/>
      <c r="C39" s="1"/>
      <c r="D39" s="1"/>
      <c r="E39" s="1"/>
      <c r="F39" s="1"/>
      <c r="G39" s="8"/>
      <c r="H39" s="8"/>
      <c r="I39" s="8"/>
      <c r="J39" s="8"/>
      <c r="K39" s="8"/>
      <c r="L39" s="8"/>
      <c r="M39" s="6" t="str">
        <f t="shared" si="0"/>
        <v/>
      </c>
    </row>
    <row r="40" spans="1:13" x14ac:dyDescent="0.3">
      <c r="A40" s="1"/>
      <c r="B40" s="1"/>
      <c r="C40" s="1"/>
      <c r="D40" s="1"/>
      <c r="E40" s="1"/>
      <c r="F40" s="1"/>
      <c r="G40" s="8"/>
      <c r="H40" s="8"/>
      <c r="I40" s="8"/>
      <c r="J40" s="8"/>
      <c r="K40" s="8"/>
      <c r="L40" s="8"/>
      <c r="M40" s="6" t="str">
        <f t="shared" si="0"/>
        <v/>
      </c>
    </row>
    <row r="41" spans="1:13" x14ac:dyDescent="0.3">
      <c r="A41" s="1"/>
      <c r="B41" s="1"/>
      <c r="C41" s="1"/>
      <c r="D41" s="1"/>
      <c r="E41" s="1"/>
      <c r="F41" s="1"/>
      <c r="G41" s="8"/>
      <c r="H41" s="8"/>
      <c r="I41" s="8"/>
      <c r="J41" s="8"/>
      <c r="K41" s="8"/>
      <c r="L41" s="8"/>
    </row>
    <row r="42" spans="1:13" x14ac:dyDescent="0.3">
      <c r="A42" s="1"/>
      <c r="B42" s="1"/>
      <c r="C42" s="1"/>
      <c r="D42" s="1"/>
      <c r="E42" s="1"/>
      <c r="F42" s="1"/>
      <c r="G42" s="8"/>
      <c r="H42" s="8"/>
      <c r="I42" s="8"/>
      <c r="J42" s="8"/>
      <c r="K42" s="8"/>
      <c r="L42" s="8"/>
    </row>
    <row r="43" spans="1:13" x14ac:dyDescent="0.3">
      <c r="A43" s="1"/>
      <c r="B43" s="1"/>
      <c r="C43" s="1"/>
      <c r="D43" s="1"/>
      <c r="E43" s="1"/>
      <c r="F43" s="1"/>
      <c r="G43" s="8"/>
      <c r="H43" s="8"/>
      <c r="I43" s="8"/>
      <c r="J43" s="8"/>
      <c r="K43" s="8"/>
      <c r="L43" s="8"/>
    </row>
    <row r="44" spans="1:13" x14ac:dyDescent="0.3">
      <c r="A44" s="1"/>
      <c r="B44" s="1"/>
      <c r="C44" s="1"/>
      <c r="D44" s="1"/>
      <c r="E44" s="1"/>
      <c r="F44" s="1"/>
      <c r="G44" s="8"/>
      <c r="H44" s="8"/>
      <c r="I44" s="8"/>
      <c r="J44" s="8"/>
      <c r="K44" s="8"/>
      <c r="L44" s="8"/>
      <c r="M44" s="6" t="str">
        <f t="shared" si="0"/>
        <v/>
      </c>
    </row>
    <row r="45" spans="1:13" x14ac:dyDescent="0.3">
      <c r="A45" s="1"/>
      <c r="B45" s="1"/>
      <c r="C45" s="1"/>
      <c r="D45" s="1"/>
      <c r="E45" s="1"/>
      <c r="F45" s="1"/>
      <c r="G45" s="8"/>
      <c r="H45" s="8"/>
      <c r="I45" s="8"/>
      <c r="J45" s="8"/>
      <c r="K45" s="8"/>
      <c r="L45" s="8"/>
      <c r="M45" s="6" t="str">
        <f t="shared" si="0"/>
        <v/>
      </c>
    </row>
    <row r="46" spans="1:13" x14ac:dyDescent="0.3">
      <c r="A46" s="1"/>
      <c r="B46" s="1"/>
      <c r="C46" s="1"/>
      <c r="D46" s="1"/>
      <c r="E46" s="1"/>
      <c r="F46" s="1"/>
      <c r="G46" s="8"/>
      <c r="H46" s="8"/>
      <c r="I46" s="8"/>
      <c r="J46" s="8"/>
      <c r="K46" s="8"/>
      <c r="L46" s="8"/>
      <c r="M46" s="6" t="str">
        <f t="shared" si="0"/>
        <v/>
      </c>
    </row>
    <row r="47" spans="1:13" x14ac:dyDescent="0.3">
      <c r="A47" s="1"/>
      <c r="B47" s="1"/>
      <c r="C47" s="1"/>
      <c r="D47" s="1"/>
      <c r="E47" s="1"/>
      <c r="F47" s="1"/>
      <c r="G47" s="8"/>
      <c r="H47" s="8"/>
      <c r="I47" s="8"/>
      <c r="J47" s="8"/>
      <c r="K47" s="8"/>
      <c r="L47" s="8"/>
      <c r="M47" s="6" t="str">
        <f t="shared" si="0"/>
        <v/>
      </c>
    </row>
    <row r="48" spans="1:13" x14ac:dyDescent="0.3">
      <c r="A48" s="1"/>
      <c r="B48" s="1"/>
      <c r="C48" s="1"/>
      <c r="D48" s="1"/>
      <c r="E48" s="1"/>
      <c r="F48" s="1"/>
      <c r="G48" s="8"/>
      <c r="H48" s="8"/>
      <c r="I48" s="8"/>
      <c r="J48" s="8"/>
      <c r="K48" s="8"/>
      <c r="L48" s="8"/>
      <c r="M48" s="6" t="str">
        <f t="shared" si="0"/>
        <v/>
      </c>
    </row>
    <row r="49" spans="1:12" x14ac:dyDescent="0.3">
      <c r="A49" s="197"/>
      <c r="B49" s="197"/>
      <c r="C49" s="197"/>
      <c r="D49" s="198"/>
      <c r="E49" s="54"/>
    </row>
    <row r="50" spans="1:12" ht="27.6" customHeight="1" x14ac:dyDescent="0.3">
      <c r="A50" s="266" t="s">
        <v>67</v>
      </c>
      <c r="B50" s="266"/>
      <c r="C50" s="266"/>
      <c r="D50" s="266"/>
      <c r="E50" s="266"/>
      <c r="G50" s="7" t="s">
        <v>30</v>
      </c>
    </row>
    <row r="51" spans="1:12" x14ac:dyDescent="0.3">
      <c r="A51" s="267" t="s">
        <v>29</v>
      </c>
      <c r="B51" s="267"/>
      <c r="C51" s="267"/>
      <c r="D51" s="267"/>
      <c r="E51" s="267"/>
      <c r="G51" s="7"/>
    </row>
    <row r="52" spans="1:12" x14ac:dyDescent="0.3">
      <c r="B52" s="7"/>
      <c r="E52" s="60"/>
      <c r="F52" s="60"/>
      <c r="G52" s="7"/>
      <c r="K52" s="315"/>
      <c r="L52" s="316"/>
    </row>
    <row r="53" spans="1:12" x14ac:dyDescent="0.3">
      <c r="B53" s="7"/>
      <c r="G53" s="271" t="s">
        <v>53</v>
      </c>
      <c r="H53" s="271"/>
      <c r="I53" s="30" t="s">
        <v>54</v>
      </c>
      <c r="K53" s="317"/>
      <c r="L53" s="318"/>
    </row>
    <row r="54" spans="1:12" x14ac:dyDescent="0.3">
      <c r="G54" s="313">
        <f>'1. SOUHRNNÉ INFORMACE'!A44</f>
        <v>0</v>
      </c>
      <c r="H54" s="314"/>
      <c r="I54" s="185"/>
      <c r="K54" s="319"/>
      <c r="L54" s="320"/>
    </row>
    <row r="55" spans="1:12" x14ac:dyDescent="0.3">
      <c r="G55" s="313">
        <f>'1. SOUHRNNÉ INFORMACE'!A45</f>
        <v>0</v>
      </c>
      <c r="H55" s="314"/>
      <c r="I55" s="185"/>
      <c r="K55" s="137" t="s">
        <v>87</v>
      </c>
    </row>
    <row r="56" spans="1:12" x14ac:dyDescent="0.3">
      <c r="G56" s="313">
        <f>'1. SOUHRNNÉ INFORMACE'!A46</f>
        <v>0</v>
      </c>
      <c r="H56" s="314"/>
      <c r="I56" s="185"/>
      <c r="K56" s="137"/>
    </row>
    <row r="57" spans="1:12" x14ac:dyDescent="0.3">
      <c r="G57" s="313">
        <f>'1. SOUHRNNÉ INFORMACE'!A47</f>
        <v>0</v>
      </c>
      <c r="H57" s="314"/>
      <c r="I57" s="185"/>
    </row>
    <row r="58" spans="1:12" x14ac:dyDescent="0.3">
      <c r="G58" s="53"/>
      <c r="H58" s="11"/>
      <c r="I58" s="28"/>
      <c r="J58" s="54"/>
    </row>
    <row r="59" spans="1:12" x14ac:dyDescent="0.3">
      <c r="G59" s="53"/>
      <c r="H59" s="11"/>
      <c r="J59" s="54"/>
    </row>
    <row r="60" spans="1:12" x14ac:dyDescent="0.3">
      <c r="G60" s="53"/>
      <c r="H60" s="11"/>
      <c r="J60" s="54"/>
    </row>
    <row r="61" spans="1:12" x14ac:dyDescent="0.3">
      <c r="G61" s="53"/>
      <c r="J61" s="54"/>
    </row>
    <row r="62" spans="1:12" x14ac:dyDescent="0.3">
      <c r="G62" s="53"/>
      <c r="H62" s="53"/>
      <c r="J62" s="54"/>
    </row>
    <row r="67" spans="2:5" x14ac:dyDescent="0.3">
      <c r="B67" s="53"/>
      <c r="C67" s="53"/>
      <c r="D67" s="53"/>
      <c r="E67" s="54"/>
    </row>
    <row r="68" spans="2:5" x14ac:dyDescent="0.3">
      <c r="B68" s="53"/>
      <c r="C68" s="53"/>
      <c r="D68" s="53"/>
      <c r="E68" s="54"/>
    </row>
    <row r="69" spans="2:5" x14ac:dyDescent="0.3">
      <c r="B69" s="53"/>
      <c r="C69" s="53"/>
      <c r="D69" s="53"/>
      <c r="E69" s="54"/>
    </row>
    <row r="70" spans="2:5" x14ac:dyDescent="0.3">
      <c r="B70" s="53"/>
      <c r="C70" s="53"/>
      <c r="D70" s="53"/>
      <c r="E70" s="54"/>
    </row>
    <row r="71" spans="2:5" x14ac:dyDescent="0.3">
      <c r="B71" s="53"/>
      <c r="C71" s="53"/>
      <c r="D71" s="53"/>
      <c r="E71" s="54"/>
    </row>
    <row r="72" spans="2:5" x14ac:dyDescent="0.3">
      <c r="B72" s="53"/>
      <c r="C72" s="53"/>
      <c r="D72" s="53"/>
      <c r="E72" s="54"/>
    </row>
    <row r="73" spans="2:5" x14ac:dyDescent="0.3">
      <c r="B73" s="53"/>
      <c r="C73" s="53"/>
      <c r="D73" s="53"/>
      <c r="E73" s="54"/>
    </row>
    <row r="74" spans="2:5" x14ac:dyDescent="0.3">
      <c r="B74" s="53"/>
      <c r="C74" s="53"/>
      <c r="D74" s="53"/>
      <c r="E74" s="54"/>
    </row>
    <row r="75" spans="2:5" x14ac:dyDescent="0.3">
      <c r="B75" s="53"/>
      <c r="C75" s="53"/>
      <c r="D75" s="53"/>
      <c r="E75" s="54"/>
    </row>
    <row r="76" spans="2:5" x14ac:dyDescent="0.3">
      <c r="B76" s="53"/>
      <c r="C76" s="53"/>
      <c r="D76" s="53"/>
      <c r="E76" s="54"/>
    </row>
    <row r="77" spans="2:5" x14ac:dyDescent="0.3">
      <c r="B77" s="53"/>
      <c r="C77" s="53"/>
      <c r="D77" s="53"/>
      <c r="E77" s="54"/>
    </row>
    <row r="78" spans="2:5" x14ac:dyDescent="0.3">
      <c r="B78" s="53"/>
      <c r="C78" s="53"/>
      <c r="D78" s="53"/>
      <c r="E78" s="54"/>
    </row>
    <row r="79" spans="2:5" x14ac:dyDescent="0.3">
      <c r="B79" s="53"/>
      <c r="C79" s="53"/>
      <c r="D79" s="53"/>
      <c r="E79" s="54"/>
    </row>
    <row r="80" spans="2:5" x14ac:dyDescent="0.3">
      <c r="B80" s="53"/>
      <c r="C80" s="53"/>
      <c r="D80" s="53"/>
      <c r="E80" s="54"/>
    </row>
    <row r="81" spans="2:5" x14ac:dyDescent="0.3">
      <c r="B81" s="53"/>
      <c r="C81" s="53"/>
      <c r="D81" s="53"/>
      <c r="E81" s="54"/>
    </row>
    <row r="82" spans="2:5" x14ac:dyDescent="0.3">
      <c r="B82" s="53"/>
      <c r="C82" s="53"/>
      <c r="D82" s="53"/>
      <c r="E82" s="54"/>
    </row>
    <row r="83" spans="2:5" x14ac:dyDescent="0.3">
      <c r="B83" s="53"/>
      <c r="C83" s="53"/>
      <c r="D83" s="53"/>
      <c r="E83" s="54"/>
    </row>
    <row r="84" spans="2:5" x14ac:dyDescent="0.3">
      <c r="B84" s="53"/>
      <c r="C84" s="53"/>
      <c r="D84" s="53"/>
      <c r="E84" s="54"/>
    </row>
    <row r="85" spans="2:5" x14ac:dyDescent="0.3">
      <c r="B85" s="53"/>
      <c r="C85" s="53"/>
      <c r="D85" s="53"/>
      <c r="E85" s="54"/>
    </row>
    <row r="86" spans="2:5" x14ac:dyDescent="0.3">
      <c r="B86" s="53"/>
      <c r="C86" s="53"/>
      <c r="D86" s="53"/>
      <c r="E86" s="54"/>
    </row>
    <row r="87" spans="2:5" x14ac:dyDescent="0.3">
      <c r="B87" s="53"/>
      <c r="C87" s="53"/>
      <c r="D87" s="53"/>
      <c r="E87" s="54"/>
    </row>
    <row r="88" spans="2:5" x14ac:dyDescent="0.3">
      <c r="B88" s="53"/>
      <c r="C88" s="53"/>
      <c r="D88" s="53"/>
      <c r="E88" s="54"/>
    </row>
    <row r="89" spans="2:5" x14ac:dyDescent="0.3">
      <c r="B89" s="53"/>
      <c r="C89" s="53"/>
      <c r="D89" s="53"/>
      <c r="E89" s="54"/>
    </row>
    <row r="90" spans="2:5" x14ac:dyDescent="0.3">
      <c r="B90" s="53"/>
      <c r="C90" s="53"/>
      <c r="D90" s="53"/>
      <c r="E90" s="54"/>
    </row>
    <row r="91" spans="2:5" x14ac:dyDescent="0.3">
      <c r="B91" s="53"/>
      <c r="C91" s="53"/>
      <c r="D91" s="53"/>
      <c r="E91" s="54"/>
    </row>
    <row r="92" spans="2:5" x14ac:dyDescent="0.3">
      <c r="B92" s="53"/>
      <c r="C92" s="53"/>
      <c r="D92" s="53"/>
      <c r="E92" s="54"/>
    </row>
    <row r="93" spans="2:5" x14ac:dyDescent="0.3">
      <c r="B93" s="53"/>
      <c r="C93" s="53"/>
      <c r="D93" s="53"/>
      <c r="E93" s="54"/>
    </row>
    <row r="94" spans="2:5" x14ac:dyDescent="0.3">
      <c r="B94" s="53"/>
      <c r="C94" s="53"/>
      <c r="D94" s="53"/>
      <c r="E94" s="54"/>
    </row>
    <row r="95" spans="2:5" x14ac:dyDescent="0.3">
      <c r="B95" s="53"/>
      <c r="C95" s="53"/>
      <c r="D95" s="53"/>
      <c r="E95" s="54"/>
    </row>
    <row r="96" spans="2:5" x14ac:dyDescent="0.3">
      <c r="B96" s="53"/>
      <c r="C96" s="53"/>
      <c r="D96" s="53"/>
      <c r="E96" s="54"/>
    </row>
    <row r="97" spans="2:5" x14ac:dyDescent="0.3">
      <c r="B97" s="53"/>
      <c r="C97" s="53"/>
      <c r="D97" s="53"/>
      <c r="E97" s="54"/>
    </row>
    <row r="98" spans="2:5" x14ac:dyDescent="0.3">
      <c r="B98" s="53"/>
      <c r="C98" s="53"/>
      <c r="D98" s="53"/>
      <c r="E98" s="54"/>
    </row>
    <row r="99" spans="2:5" x14ac:dyDescent="0.3">
      <c r="B99" s="53"/>
      <c r="C99" s="53"/>
      <c r="D99" s="53"/>
      <c r="E99" s="54"/>
    </row>
    <row r="100" spans="2:5" x14ac:dyDescent="0.3">
      <c r="B100" s="53"/>
      <c r="C100" s="53"/>
      <c r="D100" s="53"/>
      <c r="E100" s="54"/>
    </row>
    <row r="101" spans="2:5" x14ac:dyDescent="0.3">
      <c r="B101" s="53"/>
      <c r="C101" s="53"/>
      <c r="D101" s="53"/>
      <c r="E101" s="54"/>
    </row>
    <row r="102" spans="2:5" x14ac:dyDescent="0.3">
      <c r="B102" s="53"/>
      <c r="C102" s="53"/>
      <c r="D102" s="53"/>
      <c r="E102" s="54"/>
    </row>
    <row r="103" spans="2:5" x14ac:dyDescent="0.3">
      <c r="B103" s="53"/>
      <c r="C103" s="53"/>
      <c r="D103" s="53"/>
      <c r="E103" s="54"/>
    </row>
    <row r="104" spans="2:5" x14ac:dyDescent="0.3">
      <c r="B104" s="53"/>
      <c r="C104" s="53"/>
      <c r="D104" s="53"/>
      <c r="E104" s="54"/>
    </row>
    <row r="105" spans="2:5" x14ac:dyDescent="0.3">
      <c r="B105" s="53"/>
      <c r="C105" s="53"/>
      <c r="D105" s="53"/>
      <c r="E105" s="54"/>
    </row>
    <row r="106" spans="2:5" x14ac:dyDescent="0.3">
      <c r="B106" s="53"/>
      <c r="C106" s="53"/>
      <c r="D106" s="53"/>
      <c r="E106" s="54"/>
    </row>
    <row r="107" spans="2:5" x14ac:dyDescent="0.3">
      <c r="B107" s="53"/>
      <c r="C107" s="53"/>
      <c r="D107" s="53"/>
      <c r="E107" s="54"/>
    </row>
    <row r="108" spans="2:5" x14ac:dyDescent="0.3">
      <c r="B108" s="53"/>
      <c r="C108" s="53"/>
      <c r="D108" s="53"/>
      <c r="E108" s="54"/>
    </row>
    <row r="109" spans="2:5" x14ac:dyDescent="0.3">
      <c r="B109" s="53"/>
      <c r="C109" s="53"/>
      <c r="D109" s="53"/>
      <c r="E109" s="54"/>
    </row>
  </sheetData>
  <sheetProtection algorithmName="SHA-512" hashValue="kKNdsPMNz+8MZT6lcWlVjKIjWOE77Zsk1DAb8pS3YMtOaK3Kw7cWhgcppzuSHKi+YZt9aF0dS4467cAVvh7QHg==" saltValue="GlpCmqAzZLXO9ttVhLvunQ==" spinCount="100000" sheet="1" formatCells="0" formatColumns="0" formatRows="0" insertColumns="0" insertRows="0" insertHyperlinks="0" deleteColumns="0" deleteRows="0" selectLockedCells="1" sort="0" autoFilter="0" pivotTables="0"/>
  <mergeCells count="21">
    <mergeCell ref="J11:J12"/>
    <mergeCell ref="A12:C12"/>
    <mergeCell ref="B1:C1"/>
    <mergeCell ref="D1:D4"/>
    <mergeCell ref="B2:C2"/>
    <mergeCell ref="B3:C3"/>
    <mergeCell ref="B4:C4"/>
    <mergeCell ref="A6:B6"/>
    <mergeCell ref="A7:C7"/>
    <mergeCell ref="A8:C8"/>
    <mergeCell ref="F8:F10"/>
    <mergeCell ref="A9:C9"/>
    <mergeCell ref="A10:C10"/>
    <mergeCell ref="G56:H56"/>
    <mergeCell ref="G57:H57"/>
    <mergeCell ref="A50:E50"/>
    <mergeCell ref="A51:E51"/>
    <mergeCell ref="K52:L54"/>
    <mergeCell ref="G53:H53"/>
    <mergeCell ref="G54:H54"/>
    <mergeCell ref="G55:H55"/>
  </mergeCells>
  <conditionalFormatting sqref="D8">
    <cfRule type="cellIs" dxfId="58" priority="26" operator="equal">
      <formula>0</formula>
    </cfRule>
  </conditionalFormatting>
  <conditionalFormatting sqref="D11">
    <cfRule type="cellIs" dxfId="57" priority="24" operator="equal">
      <formula>0</formula>
    </cfRule>
  </conditionalFormatting>
  <conditionalFormatting sqref="D9:D10">
    <cfRule type="cellIs" dxfId="56" priority="25" operator="equal">
      <formula>0</formula>
    </cfRule>
  </conditionalFormatting>
  <conditionalFormatting sqref="G14">
    <cfRule type="expression" dxfId="55" priority="23">
      <formula>$D14&lt;&gt;""</formula>
    </cfRule>
  </conditionalFormatting>
  <conditionalFormatting sqref="H14">
    <cfRule type="expression" dxfId="54" priority="19">
      <formula>OR($D14="PP - doba určitá", $D14="PP - doba neurčitá")</formula>
    </cfRule>
  </conditionalFormatting>
  <conditionalFormatting sqref="I14">
    <cfRule type="expression" dxfId="53" priority="22">
      <formula>$D14&lt;&gt;""</formula>
    </cfRule>
  </conditionalFormatting>
  <conditionalFormatting sqref="K14">
    <cfRule type="expression" dxfId="52" priority="21">
      <formula>$D14&lt;&gt;""</formula>
    </cfRule>
  </conditionalFormatting>
  <conditionalFormatting sqref="L14">
    <cfRule type="expression" dxfId="51" priority="20">
      <formula>$D14&lt;&gt;""</formula>
    </cfRule>
  </conditionalFormatting>
  <conditionalFormatting sqref="J14">
    <cfRule type="expression" dxfId="50" priority="18">
      <formula>OR($D14="DPP", $D14="DPČ")</formula>
    </cfRule>
  </conditionalFormatting>
  <conditionalFormatting sqref="G15:G30">
    <cfRule type="expression" dxfId="49" priority="17">
      <formula>$D15&lt;&gt;""</formula>
    </cfRule>
  </conditionalFormatting>
  <conditionalFormatting sqref="H15:H30">
    <cfRule type="expression" dxfId="48" priority="13">
      <formula>OR($D15="PP - doba určitá", $D15="PP - doba neurčitá")</formula>
    </cfRule>
  </conditionalFormatting>
  <conditionalFormatting sqref="I15:I30">
    <cfRule type="expression" dxfId="47" priority="16">
      <formula>$D15&lt;&gt;""</formula>
    </cfRule>
  </conditionalFormatting>
  <conditionalFormatting sqref="K15:K30">
    <cfRule type="expression" dxfId="46" priority="15">
      <formula>$D15&lt;&gt;""</formula>
    </cfRule>
  </conditionalFormatting>
  <conditionalFormatting sqref="L15:L30">
    <cfRule type="expression" dxfId="45" priority="14">
      <formula>$D15&lt;&gt;""</formula>
    </cfRule>
  </conditionalFormatting>
  <conditionalFormatting sqref="J15:J30">
    <cfRule type="expression" dxfId="44" priority="12">
      <formula>OR($D15="DPP", $D15="DPČ")</formula>
    </cfRule>
  </conditionalFormatting>
  <conditionalFormatting sqref="M49:M1048576 M1:M30">
    <cfRule type="containsText" dxfId="43" priority="11" operator="containsText" text="Vyplňte, prosím, pouze žluté buňky">
      <formula>NOT(ISERROR(SEARCH("Vyplňte, prosím, pouze žluté buňky",M1)))</formula>
    </cfRule>
  </conditionalFormatting>
  <conditionalFormatting sqref="G31:G48">
    <cfRule type="expression" dxfId="42" priority="10">
      <formula>$D31&lt;&gt;""</formula>
    </cfRule>
  </conditionalFormatting>
  <conditionalFormatting sqref="H31:H48">
    <cfRule type="expression" dxfId="41" priority="6">
      <formula>OR($D31="PP - doba určitá", $D31="PP - doba neurčitá")</formula>
    </cfRule>
  </conditionalFormatting>
  <conditionalFormatting sqref="I31:I48">
    <cfRule type="expression" dxfId="40" priority="9">
      <formula>$D31&lt;&gt;""</formula>
    </cfRule>
  </conditionalFormatting>
  <conditionalFormatting sqref="K31:K48">
    <cfRule type="expression" dxfId="39" priority="8">
      <formula>$D31&lt;&gt;""</formula>
    </cfRule>
  </conditionalFormatting>
  <conditionalFormatting sqref="L31:L48">
    <cfRule type="expression" dxfId="38" priority="7">
      <formula>$D31&lt;&gt;""</formula>
    </cfRule>
  </conditionalFormatting>
  <conditionalFormatting sqref="J31:J48">
    <cfRule type="expression" dxfId="37" priority="5">
      <formula>OR($D31="DPP", $D31="DPČ")</formula>
    </cfRule>
  </conditionalFormatting>
  <conditionalFormatting sqref="M31:M48">
    <cfRule type="containsText" dxfId="36" priority="4" operator="containsText" text="Vyplňte, prosím, pouze žluté buňky">
      <formula>NOT(ISERROR(SEARCH("Vyplňte, prosím, pouze žluté buňky",M31)))</formula>
    </cfRule>
  </conditionalFormatting>
  <conditionalFormatting sqref="E12">
    <cfRule type="containsText" dxfId="35" priority="3" operator="containsText" text="Zkontrolujte">
      <formula>NOT(ISERROR(SEARCH("Zkontrolujte",E12)))</formula>
    </cfRule>
  </conditionalFormatting>
  <conditionalFormatting sqref="A14:F48">
    <cfRule type="cellIs" dxfId="34" priority="2" operator="equal">
      <formula>0</formula>
    </cfRule>
  </conditionalFormatting>
  <conditionalFormatting sqref="G54:G57">
    <cfRule type="cellIs" dxfId="33" priority="1" operator="equal">
      <formula>0</formula>
    </cfRule>
  </conditionalFormatting>
  <dataValidations count="1">
    <dataValidation type="list" allowBlank="1" showInputMessage="1" showErrorMessage="1" sqref="D14:D48" xr:uid="{E61F3F3E-BEEE-4C4E-A992-98F375F949E0}">
      <formula1>"PP - doba určitá,PP - doba neurčitá,DPP,DPČ"</formula1>
    </dataValidation>
  </dataValidations>
  <pageMargins left="0.11811023622047245" right="0.11811023622047245" top="0.15748031496062992" bottom="0.15748031496062992" header="0.31496062992125984" footer="0.31496062992125984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2120-78EF-49CB-BF05-306E89B9C132}">
  <sheetPr codeName="List6"/>
  <dimension ref="A1:L101"/>
  <sheetViews>
    <sheetView workbookViewId="0">
      <selection activeCell="A2" sqref="A2"/>
    </sheetView>
  </sheetViews>
  <sheetFormatPr defaultColWidth="8.88671875" defaultRowHeight="14.4" x14ac:dyDescent="0.3"/>
  <cols>
    <col min="1" max="1" width="18" style="6" customWidth="1"/>
    <col min="2" max="2" width="21.6640625" style="6" customWidth="1"/>
    <col min="3" max="3" width="20.5546875" style="6" customWidth="1"/>
    <col min="4" max="4" width="24" style="6" customWidth="1"/>
    <col min="5" max="5" width="24.6640625" style="6" customWidth="1"/>
    <col min="6" max="6" width="20.33203125" style="6" customWidth="1"/>
    <col min="7" max="7" width="13.6640625" style="6" customWidth="1"/>
    <col min="8" max="8" width="15.6640625" style="6" customWidth="1"/>
    <col min="9" max="9" width="18.109375" style="6" customWidth="1"/>
    <col min="10" max="11" width="13.6640625" style="6" customWidth="1"/>
    <col min="12" max="12" width="15.6640625" style="6" customWidth="1"/>
    <col min="13" max="16384" width="8.88671875" style="6"/>
  </cols>
  <sheetData>
    <row r="1" spans="1:12" ht="18.600000000000001" customHeight="1" x14ac:dyDescent="0.3">
      <c r="A1" s="188" t="s">
        <v>37</v>
      </c>
      <c r="B1" s="260" t="str">
        <f>IF('1. SOUHRNNÉ INFORMACE'!B5=0,"",'1. SOUHRNNÉ INFORMACE'!B5)</f>
        <v/>
      </c>
      <c r="C1" s="261"/>
      <c r="D1" s="324"/>
      <c r="H1" s="124"/>
      <c r="I1" s="124"/>
    </row>
    <row r="2" spans="1:12" ht="17.399999999999999" customHeight="1" x14ac:dyDescent="0.3">
      <c r="A2" s="105" t="s">
        <v>38</v>
      </c>
      <c r="B2" s="253" t="str">
        <f>IF('1. SOUHRNNÉ INFORMACE'!B6=0,"",'1. SOUHRNNÉ INFORMACE'!B6)</f>
        <v/>
      </c>
      <c r="C2" s="254"/>
      <c r="D2" s="324"/>
      <c r="H2" s="22"/>
      <c r="I2" s="22"/>
      <c r="J2" s="22"/>
      <c r="K2" s="22"/>
    </row>
    <row r="3" spans="1:12" ht="16.95" customHeight="1" x14ac:dyDescent="0.3">
      <c r="A3" s="105" t="s">
        <v>59</v>
      </c>
      <c r="B3" s="253" t="str">
        <f>IF('1. SOUHRNNÉ INFORMACE'!B9=0,"",'1. SOUHRNNÉ INFORMACE'!B9)</f>
        <v/>
      </c>
      <c r="C3" s="254"/>
      <c r="D3" s="324"/>
      <c r="H3" s="22"/>
      <c r="I3" s="22"/>
      <c r="J3" s="22"/>
      <c r="K3" s="22"/>
    </row>
    <row r="4" spans="1:12" ht="16.95" customHeight="1" thickBot="1" x14ac:dyDescent="0.35">
      <c r="A4" s="107" t="s">
        <v>60</v>
      </c>
      <c r="B4" s="253" t="str">
        <f>IF('1. SOUHRNNÉ INFORMACE'!B10=0,"",'1. SOUHRNNÉ INFORMACE'!B10)</f>
        <v/>
      </c>
      <c r="C4" s="254"/>
      <c r="D4" s="325"/>
      <c r="H4" s="22"/>
      <c r="I4" s="321" t="s">
        <v>228</v>
      </c>
      <c r="J4" s="334" t="s">
        <v>229</v>
      </c>
      <c r="K4" s="22"/>
    </row>
    <row r="5" spans="1:12" s="38" customFormat="1" ht="2.4" customHeight="1" thickBot="1" x14ac:dyDescent="0.35">
      <c r="A5" s="108"/>
      <c r="B5" s="36"/>
      <c r="C5" s="36"/>
      <c r="D5" s="37"/>
      <c r="H5" s="111"/>
      <c r="I5" s="321"/>
      <c r="J5" s="334"/>
    </row>
    <row r="6" spans="1:12" ht="24.6" customHeight="1" x14ac:dyDescent="0.3">
      <c r="A6" s="326" t="str">
        <f>IF('1. SOUHRNNÉ INFORMACE'!B2=0,"",'1. SOUHRNNÉ INFORMACE'!B2)</f>
        <v>PU21</v>
      </c>
      <c r="B6" s="327"/>
      <c r="C6" s="40">
        <f>'1. SOUHRNNÉ INFORMACE'!B11-'1. SOUHRNNÉ INFORMACE'!B12</f>
        <v>0</v>
      </c>
      <c r="D6" s="41">
        <f>D7</f>
        <v>0</v>
      </c>
      <c r="E6" s="138" t="e">
        <f>D6/C6</f>
        <v>#DIV/0!</v>
      </c>
      <c r="F6" s="194" t="s">
        <v>220</v>
      </c>
      <c r="H6" s="111"/>
      <c r="I6" s="321"/>
      <c r="J6" s="334"/>
      <c r="K6" s="195" t="s">
        <v>230</v>
      </c>
      <c r="L6" s="195" t="s">
        <v>230</v>
      </c>
    </row>
    <row r="7" spans="1:12" ht="15.6" customHeight="1" x14ac:dyDescent="0.3">
      <c r="A7" s="336" t="s">
        <v>191</v>
      </c>
      <c r="B7" s="337"/>
      <c r="C7" s="338"/>
      <c r="D7" s="5"/>
      <c r="E7" s="139" t="str">
        <f>IF(D7=0,"vyplňte částku","")</f>
        <v>vyplňte částku</v>
      </c>
      <c r="F7" s="194"/>
      <c r="I7" s="322"/>
      <c r="J7" s="335"/>
    </row>
    <row r="8" spans="1:12" ht="75" customHeight="1" x14ac:dyDescent="0.3">
      <c r="A8" s="131" t="s">
        <v>100</v>
      </c>
      <c r="B8" s="131" t="s">
        <v>101</v>
      </c>
      <c r="C8" s="132" t="s">
        <v>231</v>
      </c>
      <c r="D8" s="131" t="s">
        <v>38</v>
      </c>
      <c r="E8" s="132" t="s">
        <v>189</v>
      </c>
      <c r="F8" s="132" t="s">
        <v>232</v>
      </c>
      <c r="G8" s="131" t="s">
        <v>177</v>
      </c>
      <c r="H8" s="133" t="s">
        <v>102</v>
      </c>
      <c r="I8" s="135" t="s">
        <v>99</v>
      </c>
      <c r="J8" s="134" t="s">
        <v>233</v>
      </c>
      <c r="K8" s="134" t="s">
        <v>234</v>
      </c>
      <c r="L8" s="133" t="s">
        <v>190</v>
      </c>
    </row>
    <row r="9" spans="1:12" x14ac:dyDescent="0.3">
      <c r="A9" s="1"/>
      <c r="B9" s="1"/>
      <c r="C9" s="1"/>
      <c r="D9" s="1"/>
      <c r="E9" s="1"/>
      <c r="F9" s="1"/>
      <c r="G9" s="1"/>
      <c r="H9" s="9"/>
      <c r="I9" s="9"/>
      <c r="J9" s="9"/>
      <c r="K9" s="9"/>
      <c r="L9" s="9"/>
    </row>
    <row r="10" spans="1:12" x14ac:dyDescent="0.3">
      <c r="A10" s="1"/>
      <c r="B10" s="1"/>
      <c r="C10" s="1"/>
      <c r="D10" s="1"/>
      <c r="E10" s="1"/>
      <c r="F10" s="1"/>
      <c r="G10" s="1"/>
      <c r="H10" s="9"/>
      <c r="I10" s="9"/>
      <c r="J10" s="9"/>
      <c r="K10" s="9"/>
      <c r="L10" s="9"/>
    </row>
    <row r="11" spans="1:12" x14ac:dyDescent="0.3">
      <c r="A11" s="1"/>
      <c r="B11" s="1"/>
      <c r="C11" s="1"/>
      <c r="D11" s="1"/>
      <c r="E11" s="1"/>
      <c r="F11" s="1"/>
      <c r="G11" s="1"/>
      <c r="H11" s="9"/>
      <c r="I11" s="9"/>
      <c r="J11" s="9"/>
      <c r="K11" s="9"/>
      <c r="L11" s="9"/>
    </row>
    <row r="12" spans="1:12" x14ac:dyDescent="0.3">
      <c r="A12" s="1"/>
      <c r="B12" s="1"/>
      <c r="C12" s="1"/>
      <c r="D12" s="1"/>
      <c r="E12" s="1"/>
      <c r="F12" s="1"/>
      <c r="G12" s="1"/>
      <c r="H12" s="9"/>
      <c r="I12" s="9"/>
      <c r="J12" s="9"/>
      <c r="K12" s="9"/>
      <c r="L12" s="9"/>
    </row>
    <row r="13" spans="1:12" x14ac:dyDescent="0.3">
      <c r="A13" s="1"/>
      <c r="B13" s="1"/>
      <c r="C13" s="1"/>
      <c r="D13" s="1"/>
      <c r="E13" s="1"/>
      <c r="F13" s="1"/>
      <c r="G13" s="1"/>
      <c r="H13" s="9"/>
      <c r="I13" s="9"/>
      <c r="J13" s="9"/>
      <c r="K13" s="9"/>
      <c r="L13" s="9"/>
    </row>
    <row r="14" spans="1:12" x14ac:dyDescent="0.3">
      <c r="A14" s="1"/>
      <c r="B14" s="1"/>
      <c r="C14" s="1"/>
      <c r="D14" s="1"/>
      <c r="E14" s="1"/>
      <c r="F14" s="1"/>
      <c r="G14" s="1"/>
      <c r="H14" s="9"/>
      <c r="I14" s="9"/>
      <c r="J14" s="9"/>
      <c r="K14" s="9"/>
      <c r="L14" s="9"/>
    </row>
    <row r="15" spans="1:12" x14ac:dyDescent="0.3">
      <c r="A15" s="1"/>
      <c r="B15" s="1"/>
      <c r="C15" s="1"/>
      <c r="D15" s="1"/>
      <c r="E15" s="1"/>
      <c r="F15" s="1"/>
      <c r="G15" s="1"/>
      <c r="H15" s="9"/>
      <c r="I15" s="9"/>
      <c r="J15" s="9"/>
      <c r="K15" s="9"/>
      <c r="L15" s="9"/>
    </row>
    <row r="16" spans="1:12" x14ac:dyDescent="0.3">
      <c r="A16" s="1"/>
      <c r="B16" s="1"/>
      <c r="C16" s="1"/>
      <c r="D16" s="1"/>
      <c r="E16" s="1"/>
      <c r="F16" s="1"/>
      <c r="G16" s="1"/>
      <c r="H16" s="9"/>
      <c r="I16" s="9"/>
      <c r="J16" s="9"/>
      <c r="K16" s="9"/>
      <c r="L16" s="9"/>
    </row>
    <row r="17" spans="1:12" x14ac:dyDescent="0.3">
      <c r="A17" s="1"/>
      <c r="B17" s="1"/>
      <c r="C17" s="1"/>
      <c r="D17" s="1"/>
      <c r="E17" s="1"/>
      <c r="F17" s="1"/>
      <c r="G17" s="1"/>
      <c r="H17" s="9"/>
      <c r="I17" s="9"/>
      <c r="J17" s="9"/>
      <c r="K17" s="9"/>
      <c r="L17" s="9"/>
    </row>
    <row r="18" spans="1:12" x14ac:dyDescent="0.3">
      <c r="A18" s="1"/>
      <c r="B18" s="1"/>
      <c r="C18" s="1"/>
      <c r="D18" s="1"/>
      <c r="E18" s="1"/>
      <c r="F18" s="1"/>
      <c r="G18" s="1"/>
      <c r="H18" s="9"/>
      <c r="I18" s="9"/>
      <c r="J18" s="9"/>
      <c r="K18" s="9"/>
      <c r="L18" s="9"/>
    </row>
    <row r="19" spans="1:12" x14ac:dyDescent="0.3">
      <c r="A19" s="1"/>
      <c r="B19" s="1"/>
      <c r="C19" s="1"/>
      <c r="D19" s="1"/>
      <c r="E19" s="1"/>
      <c r="F19" s="1"/>
      <c r="G19" s="1"/>
      <c r="H19" s="9"/>
      <c r="I19" s="9"/>
      <c r="J19" s="9"/>
      <c r="K19" s="9"/>
      <c r="L19" s="9"/>
    </row>
    <row r="20" spans="1:12" x14ac:dyDescent="0.3">
      <c r="A20" s="1"/>
      <c r="B20" s="1"/>
      <c r="C20" s="1"/>
      <c r="D20" s="1"/>
      <c r="E20" s="1"/>
      <c r="F20" s="1"/>
      <c r="G20" s="1"/>
      <c r="H20" s="9"/>
      <c r="I20" s="9"/>
      <c r="J20" s="9"/>
      <c r="K20" s="9"/>
      <c r="L20" s="9"/>
    </row>
    <row r="21" spans="1:12" x14ac:dyDescent="0.3">
      <c r="A21" s="1"/>
      <c r="B21" s="1"/>
      <c r="C21" s="1"/>
      <c r="D21" s="1"/>
      <c r="E21" s="1"/>
      <c r="F21" s="1"/>
      <c r="G21" s="1"/>
      <c r="H21" s="9"/>
      <c r="I21" s="9"/>
      <c r="J21" s="9"/>
      <c r="K21" s="9"/>
      <c r="L21" s="9"/>
    </row>
    <row r="22" spans="1:12" x14ac:dyDescent="0.3">
      <c r="A22" s="1"/>
      <c r="B22" s="1"/>
      <c r="C22" s="1"/>
      <c r="D22" s="1"/>
      <c r="E22" s="1"/>
      <c r="F22" s="1"/>
      <c r="G22" s="1"/>
      <c r="H22" s="9"/>
      <c r="I22" s="9"/>
      <c r="J22" s="9"/>
      <c r="K22" s="9"/>
      <c r="L22" s="9"/>
    </row>
    <row r="23" spans="1:12" x14ac:dyDescent="0.3">
      <c r="A23" s="1"/>
      <c r="B23" s="1"/>
      <c r="C23" s="1"/>
      <c r="D23" s="1"/>
      <c r="E23" s="1"/>
      <c r="F23" s="1"/>
      <c r="G23" s="1"/>
      <c r="H23" s="9"/>
      <c r="I23" s="9"/>
      <c r="J23" s="9"/>
      <c r="K23" s="9"/>
      <c r="L23" s="9"/>
    </row>
    <row r="24" spans="1:12" x14ac:dyDescent="0.3">
      <c r="A24" s="1"/>
      <c r="B24" s="1"/>
      <c r="C24" s="1"/>
      <c r="D24" s="1"/>
      <c r="E24" s="1"/>
      <c r="F24" s="1"/>
      <c r="G24" s="1"/>
      <c r="H24" s="9"/>
      <c r="I24" s="9"/>
      <c r="J24" s="9"/>
      <c r="K24" s="9"/>
      <c r="L24" s="9"/>
    </row>
    <row r="25" spans="1:12" x14ac:dyDescent="0.3">
      <c r="A25" s="1"/>
      <c r="B25" s="1"/>
      <c r="C25" s="1"/>
      <c r="D25" s="1"/>
      <c r="E25" s="1"/>
      <c r="F25" s="1"/>
      <c r="G25" s="1"/>
      <c r="H25" s="9"/>
      <c r="I25" s="9"/>
      <c r="J25" s="9"/>
      <c r="K25" s="9"/>
      <c r="L25" s="9"/>
    </row>
    <row r="26" spans="1:12" x14ac:dyDescent="0.3">
      <c r="A26" s="1"/>
      <c r="B26" s="1"/>
      <c r="C26" s="1"/>
      <c r="D26" s="1"/>
      <c r="E26" s="1"/>
      <c r="F26" s="1"/>
      <c r="G26" s="1"/>
      <c r="H26" s="9"/>
      <c r="I26" s="9"/>
      <c r="J26" s="9"/>
      <c r="K26" s="9"/>
      <c r="L26" s="9"/>
    </row>
    <row r="27" spans="1:12" x14ac:dyDescent="0.3">
      <c r="A27" s="1"/>
      <c r="B27" s="1"/>
      <c r="C27" s="1"/>
      <c r="D27" s="1"/>
      <c r="E27" s="1"/>
      <c r="F27" s="1"/>
      <c r="G27" s="1"/>
      <c r="H27" s="9"/>
      <c r="I27" s="9"/>
      <c r="J27" s="9"/>
      <c r="K27" s="9"/>
      <c r="L27" s="9"/>
    </row>
    <row r="28" spans="1:12" x14ac:dyDescent="0.3">
      <c r="A28" s="1"/>
      <c r="B28" s="1"/>
      <c r="C28" s="1"/>
      <c r="D28" s="1"/>
      <c r="E28" s="1"/>
      <c r="F28" s="1"/>
      <c r="G28" s="1"/>
      <c r="H28" s="9"/>
      <c r="I28" s="9"/>
      <c r="J28" s="9"/>
      <c r="K28" s="9"/>
      <c r="L28" s="9"/>
    </row>
    <row r="29" spans="1:12" x14ac:dyDescent="0.3">
      <c r="A29" s="1"/>
      <c r="B29" s="1"/>
      <c r="C29" s="1"/>
      <c r="D29" s="1"/>
      <c r="E29" s="1"/>
      <c r="F29" s="1"/>
      <c r="G29" s="1"/>
      <c r="H29" s="9"/>
      <c r="I29" s="9"/>
      <c r="J29" s="9"/>
      <c r="K29" s="9"/>
      <c r="L29" s="9"/>
    </row>
    <row r="30" spans="1:12" x14ac:dyDescent="0.3">
      <c r="A30" s="1"/>
      <c r="B30" s="1"/>
      <c r="C30" s="1"/>
      <c r="D30" s="1"/>
      <c r="E30" s="1"/>
      <c r="F30" s="1"/>
      <c r="G30" s="1"/>
      <c r="H30" s="9"/>
      <c r="I30" s="9"/>
      <c r="J30" s="9"/>
      <c r="K30" s="9"/>
      <c r="L30" s="9"/>
    </row>
    <row r="31" spans="1:12" x14ac:dyDescent="0.3">
      <c r="A31" s="1"/>
      <c r="B31" s="1"/>
      <c r="C31" s="1"/>
      <c r="D31" s="1"/>
      <c r="E31" s="1"/>
      <c r="F31" s="1"/>
      <c r="G31" s="1"/>
      <c r="H31" s="9"/>
      <c r="I31" s="9"/>
      <c r="J31" s="9"/>
      <c r="K31" s="9"/>
      <c r="L31" s="9"/>
    </row>
    <row r="32" spans="1:12" x14ac:dyDescent="0.3">
      <c r="A32" s="1"/>
      <c r="B32" s="1"/>
      <c r="C32" s="1"/>
      <c r="D32" s="1"/>
      <c r="E32" s="1"/>
      <c r="F32" s="1"/>
      <c r="G32" s="1"/>
      <c r="H32" s="9"/>
      <c r="I32" s="9"/>
      <c r="J32" s="9"/>
      <c r="K32" s="9"/>
      <c r="L32" s="9"/>
    </row>
    <row r="33" spans="1:12" x14ac:dyDescent="0.3">
      <c r="A33" s="1"/>
      <c r="B33" s="1"/>
      <c r="C33" s="1"/>
      <c r="D33" s="1"/>
      <c r="E33" s="1"/>
      <c r="F33" s="1"/>
      <c r="G33" s="1"/>
      <c r="H33" s="8"/>
      <c r="I33" s="8"/>
      <c r="J33" s="8"/>
      <c r="K33" s="8"/>
      <c r="L33" s="8"/>
    </row>
    <row r="34" spans="1:12" x14ac:dyDescent="0.3">
      <c r="A34" s="1"/>
      <c r="B34" s="1"/>
      <c r="C34" s="1"/>
      <c r="D34" s="1"/>
      <c r="E34" s="1"/>
      <c r="F34" s="1"/>
      <c r="G34" s="1"/>
      <c r="H34" s="8"/>
      <c r="I34" s="8"/>
      <c r="J34" s="8"/>
      <c r="K34" s="8"/>
      <c r="L34" s="8"/>
    </row>
    <row r="35" spans="1:12" x14ac:dyDescent="0.3">
      <c r="A35" s="1"/>
      <c r="B35" s="1"/>
      <c r="C35" s="1"/>
      <c r="D35" s="1"/>
      <c r="E35" s="1"/>
      <c r="F35" s="1"/>
      <c r="G35" s="1"/>
      <c r="H35" s="8"/>
      <c r="I35" s="8"/>
      <c r="J35" s="8"/>
      <c r="K35" s="8"/>
      <c r="L35" s="8"/>
    </row>
    <row r="36" spans="1:12" x14ac:dyDescent="0.3">
      <c r="A36" s="1"/>
      <c r="B36" s="1"/>
      <c r="C36" s="1"/>
      <c r="D36" s="1"/>
      <c r="E36" s="1"/>
      <c r="F36" s="1"/>
      <c r="G36" s="1"/>
      <c r="H36" s="8"/>
      <c r="I36" s="8"/>
      <c r="J36" s="8"/>
      <c r="K36" s="8"/>
      <c r="L36" s="8"/>
    </row>
    <row r="37" spans="1:12" x14ac:dyDescent="0.3">
      <c r="A37" s="1"/>
      <c r="B37" s="1"/>
      <c r="C37" s="1"/>
      <c r="D37" s="1"/>
      <c r="E37" s="1"/>
      <c r="F37" s="1"/>
      <c r="G37" s="1"/>
      <c r="H37" s="8"/>
      <c r="I37" s="8"/>
      <c r="J37" s="8"/>
      <c r="K37" s="8"/>
      <c r="L37" s="8"/>
    </row>
    <row r="38" spans="1:12" x14ac:dyDescent="0.3">
      <c r="A38" s="1"/>
      <c r="B38" s="1"/>
      <c r="C38" s="1"/>
      <c r="D38" s="1"/>
      <c r="E38" s="1"/>
      <c r="F38" s="1"/>
      <c r="G38" s="1"/>
      <c r="H38" s="8"/>
      <c r="I38" s="8"/>
      <c r="J38" s="8"/>
      <c r="K38" s="8"/>
      <c r="L38" s="8"/>
    </row>
    <row r="39" spans="1:12" x14ac:dyDescent="0.3">
      <c r="A39" s="1"/>
      <c r="B39" s="1"/>
      <c r="C39" s="1"/>
      <c r="D39" s="1"/>
      <c r="E39" s="1"/>
      <c r="F39" s="1"/>
      <c r="G39" s="1"/>
      <c r="H39" s="8"/>
      <c r="I39" s="8"/>
      <c r="J39" s="8"/>
      <c r="K39" s="8"/>
      <c r="L39" s="8"/>
    </row>
    <row r="40" spans="1:12" x14ac:dyDescent="0.3">
      <c r="A40" s="1"/>
      <c r="B40" s="1"/>
      <c r="C40" s="1"/>
      <c r="D40" s="1"/>
      <c r="E40" s="1"/>
      <c r="F40" s="1"/>
      <c r="G40" s="1"/>
      <c r="H40" s="8"/>
      <c r="I40" s="8"/>
      <c r="J40" s="8"/>
      <c r="K40" s="8"/>
      <c r="L40" s="8"/>
    </row>
    <row r="41" spans="1:12" x14ac:dyDescent="0.3">
      <c r="A41" s="197"/>
      <c r="B41" s="197"/>
      <c r="C41" s="197"/>
      <c r="D41" s="198"/>
      <c r="E41" s="54"/>
    </row>
    <row r="42" spans="1:12" ht="27.6" customHeight="1" x14ac:dyDescent="0.3">
      <c r="A42" s="266" t="s">
        <v>67</v>
      </c>
      <c r="B42" s="266"/>
      <c r="C42" s="266"/>
      <c r="D42" s="266"/>
      <c r="E42" s="266"/>
      <c r="G42" s="7" t="s">
        <v>30</v>
      </c>
    </row>
    <row r="43" spans="1:12" x14ac:dyDescent="0.3">
      <c r="A43" s="267" t="s">
        <v>29</v>
      </c>
      <c r="B43" s="267"/>
      <c r="C43" s="267"/>
      <c r="D43" s="267"/>
      <c r="E43" s="267"/>
      <c r="G43" s="7"/>
    </row>
    <row r="44" spans="1:12" x14ac:dyDescent="0.3">
      <c r="B44" s="7"/>
      <c r="E44" s="60"/>
      <c r="F44" s="60"/>
      <c r="G44" s="7"/>
      <c r="I44" s="339"/>
      <c r="J44" s="28"/>
      <c r="K44" s="28"/>
    </row>
    <row r="45" spans="1:12" x14ac:dyDescent="0.3">
      <c r="B45" s="7"/>
      <c r="E45" s="342" t="s">
        <v>53</v>
      </c>
      <c r="F45" s="343"/>
      <c r="G45" s="30" t="s">
        <v>54</v>
      </c>
      <c r="H45" s="140"/>
      <c r="I45" s="340"/>
    </row>
    <row r="46" spans="1:12" x14ac:dyDescent="0.3">
      <c r="E46" s="333">
        <f>'1. SOUHRNNÉ INFORMACE'!A44</f>
        <v>0</v>
      </c>
      <c r="F46" s="333"/>
      <c r="G46" s="185"/>
      <c r="H46" s="186"/>
      <c r="I46" s="341"/>
    </row>
    <row r="47" spans="1:12" x14ac:dyDescent="0.3">
      <c r="E47" s="333">
        <f>'1. SOUHRNNÉ INFORMACE'!A45</f>
        <v>0</v>
      </c>
      <c r="F47" s="333"/>
      <c r="G47" s="185"/>
      <c r="H47" s="28"/>
      <c r="I47" s="137" t="s">
        <v>87</v>
      </c>
    </row>
    <row r="48" spans="1:12" x14ac:dyDescent="0.3">
      <c r="E48" s="333">
        <f>'1. SOUHRNNÉ INFORMACE'!A46</f>
        <v>0</v>
      </c>
      <c r="F48" s="333"/>
      <c r="G48" s="185"/>
      <c r="H48" s="28"/>
      <c r="I48" s="137"/>
    </row>
    <row r="49" spans="2:9" x14ac:dyDescent="0.3">
      <c r="E49" s="333">
        <f>'1. SOUHRNNÉ INFORMACE'!A47</f>
        <v>0</v>
      </c>
      <c r="F49" s="333"/>
      <c r="G49" s="185"/>
      <c r="H49" s="28"/>
    </row>
    <row r="50" spans="2:9" x14ac:dyDescent="0.3">
      <c r="G50" s="53"/>
      <c r="H50" s="28"/>
      <c r="I50" s="28"/>
    </row>
    <row r="51" spans="2:9" x14ac:dyDescent="0.3">
      <c r="G51" s="53"/>
    </row>
    <row r="52" spans="2:9" x14ac:dyDescent="0.3">
      <c r="G52" s="53"/>
    </row>
    <row r="53" spans="2:9" x14ac:dyDescent="0.3">
      <c r="G53" s="53"/>
    </row>
    <row r="54" spans="2:9" x14ac:dyDescent="0.3">
      <c r="G54" s="53"/>
    </row>
    <row r="59" spans="2:9" x14ac:dyDescent="0.3">
      <c r="B59" s="53"/>
      <c r="C59" s="53"/>
      <c r="D59" s="53"/>
      <c r="E59" s="54"/>
    </row>
    <row r="60" spans="2:9" x14ac:dyDescent="0.3">
      <c r="B60" s="53"/>
      <c r="C60" s="53"/>
      <c r="D60" s="53"/>
      <c r="E60" s="54"/>
    </row>
    <row r="61" spans="2:9" x14ac:dyDescent="0.3">
      <c r="B61" s="53"/>
      <c r="C61" s="53"/>
      <c r="D61" s="53"/>
      <c r="E61" s="54"/>
    </row>
    <row r="62" spans="2:9" x14ac:dyDescent="0.3">
      <c r="B62" s="53"/>
      <c r="C62" s="53"/>
      <c r="D62" s="53"/>
      <c r="E62" s="54"/>
    </row>
    <row r="63" spans="2:9" x14ac:dyDescent="0.3">
      <c r="B63" s="53"/>
      <c r="C63" s="53"/>
      <c r="D63" s="53"/>
      <c r="E63" s="54"/>
    </row>
    <row r="64" spans="2:9" x14ac:dyDescent="0.3">
      <c r="B64" s="53"/>
      <c r="C64" s="53"/>
      <c r="D64" s="53"/>
      <c r="E64" s="54"/>
    </row>
    <row r="65" spans="2:5" x14ac:dyDescent="0.3">
      <c r="B65" s="53"/>
      <c r="C65" s="53"/>
      <c r="D65" s="53"/>
      <c r="E65" s="54"/>
    </row>
    <row r="66" spans="2:5" x14ac:dyDescent="0.3">
      <c r="B66" s="53"/>
      <c r="C66" s="53"/>
      <c r="D66" s="53"/>
      <c r="E66" s="54"/>
    </row>
    <row r="67" spans="2:5" x14ac:dyDescent="0.3">
      <c r="B67" s="53"/>
      <c r="C67" s="53"/>
      <c r="D67" s="53"/>
      <c r="E67" s="54"/>
    </row>
    <row r="68" spans="2:5" x14ac:dyDescent="0.3">
      <c r="B68" s="53"/>
      <c r="C68" s="53"/>
      <c r="D68" s="53"/>
      <c r="E68" s="54"/>
    </row>
    <row r="69" spans="2:5" x14ac:dyDescent="0.3">
      <c r="B69" s="53"/>
      <c r="C69" s="53"/>
      <c r="D69" s="53"/>
      <c r="E69" s="54"/>
    </row>
    <row r="70" spans="2:5" x14ac:dyDescent="0.3">
      <c r="B70" s="53"/>
      <c r="C70" s="53"/>
      <c r="D70" s="53"/>
      <c r="E70" s="54"/>
    </row>
    <row r="71" spans="2:5" x14ac:dyDescent="0.3">
      <c r="B71" s="53"/>
      <c r="C71" s="53"/>
      <c r="D71" s="53"/>
      <c r="E71" s="54"/>
    </row>
    <row r="72" spans="2:5" x14ac:dyDescent="0.3">
      <c r="B72" s="53"/>
      <c r="C72" s="53"/>
      <c r="D72" s="53"/>
      <c r="E72" s="54"/>
    </row>
    <row r="73" spans="2:5" x14ac:dyDescent="0.3">
      <c r="B73" s="53"/>
      <c r="C73" s="53"/>
      <c r="D73" s="53"/>
      <c r="E73" s="54"/>
    </row>
    <row r="74" spans="2:5" x14ac:dyDescent="0.3">
      <c r="B74" s="53"/>
      <c r="C74" s="53"/>
      <c r="D74" s="53"/>
      <c r="E74" s="54"/>
    </row>
    <row r="75" spans="2:5" x14ac:dyDescent="0.3">
      <c r="B75" s="53"/>
      <c r="C75" s="53"/>
      <c r="D75" s="53"/>
      <c r="E75" s="54"/>
    </row>
    <row r="76" spans="2:5" x14ac:dyDescent="0.3">
      <c r="B76" s="53"/>
      <c r="C76" s="53"/>
      <c r="D76" s="53"/>
      <c r="E76" s="54"/>
    </row>
    <row r="77" spans="2:5" x14ac:dyDescent="0.3">
      <c r="B77" s="53"/>
      <c r="C77" s="53"/>
      <c r="D77" s="53"/>
      <c r="E77" s="54"/>
    </row>
    <row r="78" spans="2:5" x14ac:dyDescent="0.3">
      <c r="B78" s="53"/>
      <c r="C78" s="53"/>
      <c r="D78" s="53"/>
      <c r="E78" s="54"/>
    </row>
    <row r="79" spans="2:5" x14ac:dyDescent="0.3">
      <c r="B79" s="53"/>
      <c r="C79" s="53"/>
      <c r="D79" s="53"/>
      <c r="E79" s="54"/>
    </row>
    <row r="80" spans="2:5" x14ac:dyDescent="0.3">
      <c r="B80" s="53"/>
      <c r="C80" s="53"/>
      <c r="D80" s="53"/>
      <c r="E80" s="54"/>
    </row>
    <row r="81" spans="2:5" x14ac:dyDescent="0.3">
      <c r="B81" s="53"/>
      <c r="C81" s="53"/>
      <c r="D81" s="53"/>
      <c r="E81" s="54"/>
    </row>
    <row r="82" spans="2:5" x14ac:dyDescent="0.3">
      <c r="B82" s="53"/>
      <c r="C82" s="53"/>
      <c r="D82" s="53"/>
      <c r="E82" s="54"/>
    </row>
    <row r="83" spans="2:5" x14ac:dyDescent="0.3">
      <c r="B83" s="53"/>
      <c r="C83" s="53"/>
      <c r="D83" s="53"/>
      <c r="E83" s="54"/>
    </row>
    <row r="84" spans="2:5" x14ac:dyDescent="0.3">
      <c r="B84" s="53"/>
      <c r="C84" s="53"/>
      <c r="D84" s="53"/>
      <c r="E84" s="54"/>
    </row>
    <row r="85" spans="2:5" x14ac:dyDescent="0.3">
      <c r="B85" s="53"/>
      <c r="C85" s="53"/>
      <c r="D85" s="53"/>
      <c r="E85" s="54"/>
    </row>
    <row r="86" spans="2:5" x14ac:dyDescent="0.3">
      <c r="B86" s="53"/>
      <c r="C86" s="53"/>
      <c r="D86" s="53"/>
      <c r="E86" s="54"/>
    </row>
    <row r="87" spans="2:5" x14ac:dyDescent="0.3">
      <c r="B87" s="53"/>
      <c r="C87" s="53"/>
      <c r="D87" s="53"/>
      <c r="E87" s="54"/>
    </row>
    <row r="88" spans="2:5" x14ac:dyDescent="0.3">
      <c r="B88" s="53"/>
      <c r="C88" s="53"/>
      <c r="D88" s="53"/>
      <c r="E88" s="54"/>
    </row>
    <row r="89" spans="2:5" x14ac:dyDescent="0.3">
      <c r="B89" s="53"/>
      <c r="C89" s="53"/>
      <c r="D89" s="53"/>
      <c r="E89" s="54"/>
    </row>
    <row r="90" spans="2:5" x14ac:dyDescent="0.3">
      <c r="B90" s="53"/>
      <c r="C90" s="53"/>
      <c r="D90" s="53"/>
      <c r="E90" s="54"/>
    </row>
    <row r="91" spans="2:5" x14ac:dyDescent="0.3">
      <c r="B91" s="53"/>
      <c r="C91" s="53"/>
      <c r="D91" s="53"/>
      <c r="E91" s="54"/>
    </row>
    <row r="92" spans="2:5" x14ac:dyDescent="0.3">
      <c r="B92" s="53"/>
      <c r="C92" s="53"/>
      <c r="D92" s="53"/>
      <c r="E92" s="54"/>
    </row>
    <row r="93" spans="2:5" x14ac:dyDescent="0.3">
      <c r="B93" s="53"/>
      <c r="C93" s="53"/>
      <c r="D93" s="53"/>
      <c r="E93" s="54"/>
    </row>
    <row r="94" spans="2:5" x14ac:dyDescent="0.3">
      <c r="B94" s="53"/>
      <c r="C94" s="53"/>
      <c r="D94" s="53"/>
      <c r="E94" s="54"/>
    </row>
    <row r="95" spans="2:5" x14ac:dyDescent="0.3">
      <c r="B95" s="53"/>
      <c r="C95" s="53"/>
      <c r="D95" s="53"/>
      <c r="E95" s="54"/>
    </row>
    <row r="96" spans="2:5" x14ac:dyDescent="0.3">
      <c r="B96" s="53"/>
      <c r="C96" s="53"/>
      <c r="D96" s="53"/>
      <c r="E96" s="54"/>
    </row>
    <row r="97" spans="2:5" x14ac:dyDescent="0.3">
      <c r="B97" s="53"/>
      <c r="C97" s="53"/>
      <c r="D97" s="53"/>
      <c r="E97" s="54"/>
    </row>
    <row r="98" spans="2:5" x14ac:dyDescent="0.3">
      <c r="B98" s="53"/>
      <c r="C98" s="53"/>
      <c r="D98" s="53"/>
      <c r="E98" s="54"/>
    </row>
    <row r="99" spans="2:5" x14ac:dyDescent="0.3">
      <c r="B99" s="53"/>
      <c r="C99" s="53"/>
      <c r="D99" s="53"/>
      <c r="E99" s="54"/>
    </row>
    <row r="100" spans="2:5" x14ac:dyDescent="0.3">
      <c r="B100" s="53"/>
      <c r="C100" s="53"/>
      <c r="D100" s="53"/>
      <c r="E100" s="54"/>
    </row>
    <row r="101" spans="2:5" x14ac:dyDescent="0.3">
      <c r="B101" s="53"/>
      <c r="C101" s="53"/>
      <c r="D101" s="53"/>
      <c r="E101" s="54"/>
    </row>
  </sheetData>
  <sheetProtection algorithmName="SHA-512" hashValue="ThSgNlKQlcfhjgFtHKe5xfAQYktHwyM9Sl7S7fjadw5BjwTJVISv6I/nzGbxu1HD64/CbLB1XXQ7tS0OYUVcrg==" saltValue="nBOemned0fbc3WFpvhtIiQ==" spinCount="100000" sheet="1" formatCells="0" formatColumns="0" formatRows="0" insertColumns="0" insertRows="0" insertHyperlinks="0" deleteColumns="0" deleteRows="0" selectLockedCells="1" sort="0" autoFilter="0" pivotTables="0"/>
  <mergeCells count="17">
    <mergeCell ref="B1:C1"/>
    <mergeCell ref="D1:D4"/>
    <mergeCell ref="B2:C2"/>
    <mergeCell ref="B3:C3"/>
    <mergeCell ref="B4:C4"/>
    <mergeCell ref="E47:F47"/>
    <mergeCell ref="E48:F48"/>
    <mergeCell ref="E49:F49"/>
    <mergeCell ref="J4:J7"/>
    <mergeCell ref="A6:B6"/>
    <mergeCell ref="A7:C7"/>
    <mergeCell ref="A42:E42"/>
    <mergeCell ref="A43:E43"/>
    <mergeCell ref="I44:I46"/>
    <mergeCell ref="E45:F45"/>
    <mergeCell ref="E46:F46"/>
    <mergeCell ref="I4:I7"/>
  </mergeCells>
  <conditionalFormatting sqref="D7 A9:G40">
    <cfRule type="cellIs" dxfId="32" priority="11" operator="equal">
      <formula>0</formula>
    </cfRule>
  </conditionalFormatting>
  <conditionalFormatting sqref="H9">
    <cfRule type="expression" dxfId="31" priority="10">
      <formula>$E9&lt;&gt;""</formula>
    </cfRule>
  </conditionalFormatting>
  <conditionalFormatting sqref="I9:K9">
    <cfRule type="expression" dxfId="30" priority="9">
      <formula>$E9&lt;&gt;""</formula>
    </cfRule>
  </conditionalFormatting>
  <conditionalFormatting sqref="L9">
    <cfRule type="expression" dxfId="29" priority="8">
      <formula>$E9&lt;&gt;""</formula>
    </cfRule>
  </conditionalFormatting>
  <conditionalFormatting sqref="H10:H25">
    <cfRule type="expression" dxfId="28" priority="7">
      <formula>$E10&lt;&gt;""</formula>
    </cfRule>
  </conditionalFormatting>
  <conditionalFormatting sqref="I10:K25">
    <cfRule type="expression" dxfId="27" priority="6">
      <formula>$E10&lt;&gt;""</formula>
    </cfRule>
  </conditionalFormatting>
  <conditionalFormatting sqref="L10:L25">
    <cfRule type="expression" dxfId="26" priority="5">
      <formula>$E10&lt;&gt;""</formula>
    </cfRule>
  </conditionalFormatting>
  <conditionalFormatting sqref="H26:H40">
    <cfRule type="expression" dxfId="25" priority="4">
      <formula>$E26&lt;&gt;""</formula>
    </cfRule>
  </conditionalFormatting>
  <conditionalFormatting sqref="I26:K40">
    <cfRule type="expression" dxfId="24" priority="3">
      <formula>$E26&lt;&gt;""</formula>
    </cfRule>
  </conditionalFormatting>
  <conditionalFormatting sqref="L26:L40">
    <cfRule type="expression" dxfId="23" priority="2">
      <formula>$E26&lt;&gt;""</formula>
    </cfRule>
  </conditionalFormatting>
  <conditionalFormatting sqref="E46:E49">
    <cfRule type="cellIs" dxfId="22" priority="1" operator="equal">
      <formula>0</formula>
    </cfRule>
  </conditionalFormatting>
  <dataValidations count="1">
    <dataValidation type="list" allowBlank="1" showInputMessage="1" showErrorMessage="1" sqref="E9:E40" xr:uid="{D8C8C90D-8679-475A-A175-31C076A3B72E}">
      <formula1>"příkazní smlouva na výkon činnosti,smlouva o spolupráci,jiná dle NOZ"</formula1>
    </dataValidation>
  </dataValidations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92741-7EAA-4523-A1F4-B00990749D73}">
  <sheetPr codeName="List7">
    <pageSetUpPr fitToPage="1"/>
  </sheetPr>
  <dimension ref="A1:Q55"/>
  <sheetViews>
    <sheetView showGridLines="0" zoomScaleNormal="100" workbookViewId="0">
      <selection activeCell="A8" sqref="A8:F8"/>
    </sheetView>
  </sheetViews>
  <sheetFormatPr defaultColWidth="9.109375" defaultRowHeight="13.8" x14ac:dyDescent="0.3"/>
  <cols>
    <col min="1" max="1" width="6.6640625" style="12" customWidth="1"/>
    <col min="2" max="2" width="16.109375" style="12" customWidth="1"/>
    <col min="3" max="3" width="30.5546875" style="144" customWidth="1"/>
    <col min="4" max="4" width="19.5546875" style="144" customWidth="1"/>
    <col min="5" max="6" width="18.6640625" style="144" customWidth="1"/>
    <col min="7" max="7" width="9.6640625" style="144" bestFit="1" customWidth="1"/>
    <col min="8" max="13" width="9.109375" style="144"/>
    <col min="14" max="14" width="3.44140625" style="145" customWidth="1"/>
    <col min="15" max="15" width="23.44140625" style="144" customWidth="1"/>
    <col min="16" max="16" width="8.33203125" style="144" customWidth="1"/>
    <col min="17" max="16384" width="9.109375" style="144"/>
  </cols>
  <sheetData>
    <row r="1" spans="1:17" s="6" customFormat="1" ht="18.600000000000001" customHeight="1" x14ac:dyDescent="0.3">
      <c r="A1" s="251" t="s">
        <v>88</v>
      </c>
      <c r="B1" s="252"/>
      <c r="C1" s="260" t="str">
        <f>IF('1. SOUHRNNÉ INFORMACE'!B5=0,"",'1. SOUHRNNÉ INFORMACE'!B5)</f>
        <v/>
      </c>
      <c r="D1" s="261"/>
      <c r="E1" s="370" t="str">
        <f>'1. SOUHRNNÉ INFORMACE'!B2</f>
        <v>PU21</v>
      </c>
      <c r="F1" s="371"/>
      <c r="N1" s="141"/>
    </row>
    <row r="2" spans="1:17" s="6" customFormat="1" ht="15.6" customHeight="1" x14ac:dyDescent="0.3">
      <c r="A2" s="255" t="s">
        <v>38</v>
      </c>
      <c r="B2" s="256" t="s">
        <v>38</v>
      </c>
      <c r="C2" s="253" t="str">
        <f>IF('1. SOUHRNNÉ INFORMACE'!B6=0,"",'1. SOUHRNNÉ INFORMACE'!B6)</f>
        <v/>
      </c>
      <c r="D2" s="254"/>
      <c r="E2" s="372"/>
      <c r="F2" s="373"/>
      <c r="N2" s="141"/>
    </row>
    <row r="3" spans="1:17" s="6" customFormat="1" ht="18.600000000000001" customHeight="1" x14ac:dyDescent="0.85">
      <c r="A3" s="255" t="s">
        <v>59</v>
      </c>
      <c r="B3" s="256" t="s">
        <v>59</v>
      </c>
      <c r="C3" s="253" t="str">
        <f>IF('1. SOUHRNNÉ INFORMACE'!B9=0,"",'1. SOUHRNNÉ INFORMACE'!B9)</f>
        <v/>
      </c>
      <c r="D3" s="254"/>
      <c r="E3" s="199"/>
      <c r="F3" s="7"/>
      <c r="L3" s="200"/>
      <c r="N3" s="141"/>
    </row>
    <row r="4" spans="1:17" s="6" customFormat="1" ht="18.600000000000001" customHeight="1" thickBot="1" x14ac:dyDescent="0.35">
      <c r="A4" s="257" t="s">
        <v>60</v>
      </c>
      <c r="B4" s="258" t="s">
        <v>60</v>
      </c>
      <c r="C4" s="253" t="str">
        <f>IF('1. SOUHRNNÉ INFORMACE'!B10=0,"",'1. SOUHRNNÉ INFORMACE'!B10)</f>
        <v/>
      </c>
      <c r="D4" s="254"/>
      <c r="E4" s="199"/>
      <c r="F4" s="7"/>
      <c r="N4" s="141"/>
    </row>
    <row r="5" spans="1:17" ht="5.4" customHeight="1" thickBot="1" x14ac:dyDescent="0.35">
      <c r="A5" s="142"/>
      <c r="B5" s="142"/>
      <c r="C5" s="143"/>
      <c r="D5" s="143"/>
      <c r="E5" s="143"/>
      <c r="F5" s="143"/>
    </row>
    <row r="6" spans="1:17" x14ac:dyDescent="0.3">
      <c r="A6" s="374" t="str">
        <f>IF('1. SOUHRNNÉ INFORMACE'!B2=0,"",'1. SOUHRNNÉ INFORMACE'!B2)</f>
        <v>PU21</v>
      </c>
      <c r="B6" s="375"/>
      <c r="C6" s="112">
        <f>'1. SOUHRNNÉ INFORMACE'!B11</f>
        <v>0</v>
      </c>
      <c r="D6" s="201" t="s">
        <v>235</v>
      </c>
      <c r="E6" s="143"/>
      <c r="F6" s="143"/>
      <c r="G6" s="202" t="s">
        <v>236</v>
      </c>
      <c r="O6" s="203" t="s">
        <v>237</v>
      </c>
    </row>
    <row r="7" spans="1:17" ht="19.2" customHeight="1" x14ac:dyDescent="0.3">
      <c r="A7" s="376" t="s">
        <v>238</v>
      </c>
      <c r="B7" s="376"/>
      <c r="C7" s="204">
        <f>ROUND(C6/0.5,2)</f>
        <v>0</v>
      </c>
      <c r="D7" s="205">
        <f>D11-E11</f>
        <v>0</v>
      </c>
      <c r="E7" s="143" t="str">
        <f>IF(('2. POUŽITÍ DOTACE'!G34+'1. SOUHRNNÉ INFORMACE'!B12)='7. Přehled zdrojů'!D7,"OK","CHYBA - prosím zkontrolujte vratku")</f>
        <v>OK</v>
      </c>
      <c r="F7" s="143"/>
      <c r="G7" s="202" t="s">
        <v>239</v>
      </c>
      <c r="O7" s="206" t="e">
        <f>C6/C7</f>
        <v>#DIV/0!</v>
      </c>
    </row>
    <row r="8" spans="1:17" ht="31.2" customHeight="1" x14ac:dyDescent="0.3">
      <c r="A8" s="287" t="s">
        <v>240</v>
      </c>
      <c r="B8" s="287"/>
      <c r="C8" s="287"/>
      <c r="D8" s="287"/>
      <c r="E8" s="287"/>
      <c r="F8" s="287"/>
      <c r="G8" s="125" t="s">
        <v>241</v>
      </c>
      <c r="H8" s="207"/>
      <c r="I8" s="207"/>
      <c r="J8" s="207"/>
      <c r="K8" s="207"/>
      <c r="L8" s="207"/>
      <c r="M8" s="207"/>
      <c r="N8" s="208"/>
      <c r="O8" s="207"/>
    </row>
    <row r="9" spans="1:17" s="210" customFormat="1" ht="9.6" customHeight="1" thickBot="1" x14ac:dyDescent="0.35">
      <c r="A9" s="209"/>
      <c r="B9" s="209"/>
      <c r="C9" s="209"/>
      <c r="D9" s="209"/>
      <c r="E9" s="209"/>
      <c r="F9" s="209"/>
      <c r="N9" s="211"/>
    </row>
    <row r="10" spans="1:17" ht="49.95" customHeight="1" thickBot="1" x14ac:dyDescent="0.35">
      <c r="A10" s="367" t="s">
        <v>107</v>
      </c>
      <c r="B10" s="368"/>
      <c r="C10" s="369"/>
      <c r="D10" s="146" t="s">
        <v>108</v>
      </c>
      <c r="E10" s="147" t="s">
        <v>109</v>
      </c>
      <c r="F10" s="148" t="s">
        <v>110</v>
      </c>
      <c r="P10" s="212"/>
      <c r="Q10" s="213"/>
    </row>
    <row r="11" spans="1:17" x14ac:dyDescent="0.3">
      <c r="A11" s="149">
        <v>1</v>
      </c>
      <c r="B11" s="150" t="s">
        <v>131</v>
      </c>
      <c r="C11" s="151"/>
      <c r="D11" s="214">
        <f>'1. SOUHRNNÉ INFORMACE'!B11</f>
        <v>0</v>
      </c>
      <c r="E11" s="214">
        <f>'2. POUŽITÍ DOTACE'!D33</f>
        <v>0</v>
      </c>
      <c r="F11" s="215" t="str">
        <f t="shared" ref="F11:F20" si="0">IF($D$39&gt;0,E11/$D$39," ")</f>
        <v xml:space="preserve"> </v>
      </c>
      <c r="G11" s="152" t="str">
        <f>IF(D11&gt;0,IF(E11="","Vyplňte sloupec Čerpané finanční prostředky v Kč"," "),"")</f>
        <v/>
      </c>
    </row>
    <row r="12" spans="1:17" x14ac:dyDescent="0.3">
      <c r="A12" s="153">
        <v>2</v>
      </c>
      <c r="B12" s="359" t="s">
        <v>111</v>
      </c>
      <c r="C12" s="360"/>
      <c r="D12" s="216"/>
      <c r="E12" s="216"/>
      <c r="F12" s="215" t="str">
        <f t="shared" si="0"/>
        <v xml:space="preserve"> </v>
      </c>
      <c r="G12" s="152" t="str">
        <f t="shared" ref="G12:G20" si="1">IF(D12&gt;0,IF(E12="","Vyplňte sloupec Čerpané finanční prostředky v Kč"," "),"")</f>
        <v/>
      </c>
      <c r="N12" s="154"/>
      <c r="O12" s="155" t="s">
        <v>133</v>
      </c>
      <c r="P12" s="156" t="s">
        <v>134</v>
      </c>
      <c r="Q12" s="159"/>
    </row>
    <row r="13" spans="1:17" x14ac:dyDescent="0.3">
      <c r="A13" s="153">
        <v>3</v>
      </c>
      <c r="B13" s="359" t="s">
        <v>112</v>
      </c>
      <c r="C13" s="360"/>
      <c r="D13" s="216"/>
      <c r="E13" s="216"/>
      <c r="F13" s="215" t="str">
        <f t="shared" si="0"/>
        <v xml:space="preserve"> </v>
      </c>
      <c r="G13" s="152" t="str">
        <f t="shared" si="1"/>
        <v/>
      </c>
      <c r="N13" s="154" t="s">
        <v>135</v>
      </c>
      <c r="O13" s="157" t="s">
        <v>136</v>
      </c>
      <c r="P13" s="158" t="s">
        <v>137</v>
      </c>
      <c r="Q13" s="159"/>
    </row>
    <row r="14" spans="1:17" x14ac:dyDescent="0.3">
      <c r="A14" s="153">
        <v>4</v>
      </c>
      <c r="B14" s="359" t="s">
        <v>113</v>
      </c>
      <c r="C14" s="360"/>
      <c r="D14" s="216"/>
      <c r="E14" s="216"/>
      <c r="F14" s="215" t="str">
        <f t="shared" si="0"/>
        <v xml:space="preserve"> </v>
      </c>
      <c r="G14" s="152" t="str">
        <f t="shared" si="1"/>
        <v/>
      </c>
      <c r="N14" s="154" t="s">
        <v>144</v>
      </c>
      <c r="O14" s="157" t="s">
        <v>138</v>
      </c>
      <c r="P14" s="158" t="s">
        <v>139</v>
      </c>
      <c r="Q14" s="159"/>
    </row>
    <row r="15" spans="1:17" x14ac:dyDescent="0.3">
      <c r="A15" s="153">
        <v>5</v>
      </c>
      <c r="B15" s="359" t="s">
        <v>114</v>
      </c>
      <c r="C15" s="360"/>
      <c r="D15" s="216"/>
      <c r="E15" s="216"/>
      <c r="F15" s="215" t="str">
        <f t="shared" si="0"/>
        <v xml:space="preserve"> </v>
      </c>
      <c r="G15" s="152" t="str">
        <f t="shared" si="1"/>
        <v/>
      </c>
      <c r="N15" s="154" t="s">
        <v>145</v>
      </c>
      <c r="O15" s="157" t="s">
        <v>140</v>
      </c>
      <c r="P15" s="158" t="s">
        <v>141</v>
      </c>
      <c r="Q15" s="159"/>
    </row>
    <row r="16" spans="1:17" x14ac:dyDescent="0.3">
      <c r="A16" s="153">
        <v>6</v>
      </c>
      <c r="B16" s="361" t="s">
        <v>115</v>
      </c>
      <c r="C16" s="362"/>
      <c r="D16" s="216"/>
      <c r="E16" s="216"/>
      <c r="F16" s="215" t="str">
        <f>IF($D$39&gt;0,E16/$D$39," ")</f>
        <v xml:space="preserve"> </v>
      </c>
      <c r="G16" s="152" t="str">
        <f t="shared" si="1"/>
        <v/>
      </c>
      <c r="N16" s="154" t="s">
        <v>146</v>
      </c>
      <c r="O16" s="157" t="s">
        <v>142</v>
      </c>
      <c r="P16" s="158" t="s">
        <v>143</v>
      </c>
      <c r="Q16" s="159"/>
    </row>
    <row r="17" spans="1:17" x14ac:dyDescent="0.3">
      <c r="A17" s="153">
        <v>7</v>
      </c>
      <c r="B17" s="359" t="s">
        <v>116</v>
      </c>
      <c r="C17" s="360"/>
      <c r="D17" s="216"/>
      <c r="E17" s="216"/>
      <c r="F17" s="215" t="str">
        <f t="shared" si="0"/>
        <v xml:space="preserve"> </v>
      </c>
      <c r="G17" s="152" t="str">
        <f t="shared" si="1"/>
        <v/>
      </c>
      <c r="N17" s="154" t="s">
        <v>147</v>
      </c>
      <c r="O17" s="157" t="s">
        <v>149</v>
      </c>
      <c r="P17" s="158" t="s">
        <v>150</v>
      </c>
      <c r="Q17" s="159"/>
    </row>
    <row r="18" spans="1:17" ht="14.4" thickBot="1" x14ac:dyDescent="0.35">
      <c r="A18" s="153">
        <v>8</v>
      </c>
      <c r="B18" s="363" t="s">
        <v>117</v>
      </c>
      <c r="C18" s="364"/>
      <c r="D18" s="216"/>
      <c r="E18" s="216"/>
      <c r="F18" s="215" t="str">
        <f t="shared" si="0"/>
        <v xml:space="preserve"> </v>
      </c>
      <c r="G18" s="152" t="str">
        <f t="shared" si="1"/>
        <v/>
      </c>
      <c r="N18" s="154" t="s">
        <v>148</v>
      </c>
      <c r="O18" s="157" t="s">
        <v>159</v>
      </c>
      <c r="P18" s="158" t="s">
        <v>160</v>
      </c>
      <c r="Q18" s="159"/>
    </row>
    <row r="19" spans="1:17" ht="14.4" thickBot="1" x14ac:dyDescent="0.35">
      <c r="A19" s="153">
        <v>9</v>
      </c>
      <c r="B19" s="365" t="s">
        <v>118</v>
      </c>
      <c r="C19" s="366"/>
      <c r="D19" s="216"/>
      <c r="E19" s="216"/>
      <c r="F19" s="215" t="str">
        <f t="shared" si="0"/>
        <v xml:space="preserve"> </v>
      </c>
      <c r="G19" s="152" t="str">
        <f t="shared" si="1"/>
        <v/>
      </c>
      <c r="N19" s="154" t="s">
        <v>151</v>
      </c>
      <c r="O19" s="157" t="s">
        <v>161</v>
      </c>
      <c r="P19" s="158" t="s">
        <v>162</v>
      </c>
      <c r="Q19" s="159"/>
    </row>
    <row r="20" spans="1:17" ht="14.4" thickBot="1" x14ac:dyDescent="0.35">
      <c r="A20" s="149"/>
      <c r="B20" s="354"/>
      <c r="C20" s="355"/>
      <c r="D20" s="216"/>
      <c r="E20" s="216"/>
      <c r="F20" s="215" t="str">
        <f t="shared" si="0"/>
        <v xml:space="preserve"> </v>
      </c>
      <c r="G20" s="152" t="str">
        <f t="shared" si="1"/>
        <v/>
      </c>
      <c r="N20" s="154" t="s">
        <v>152</v>
      </c>
      <c r="O20" s="157" t="s">
        <v>163</v>
      </c>
      <c r="P20" s="158" t="s">
        <v>164</v>
      </c>
      <c r="Q20" s="159"/>
    </row>
    <row r="21" spans="1:17" ht="13.95" customHeight="1" thickBot="1" x14ac:dyDescent="0.35">
      <c r="A21" s="356" t="str">
        <f>IF(D19&gt;0,IF(B20="","Nezapomeňte uvést ostatní zdroje financování","")," ")</f>
        <v xml:space="preserve"> </v>
      </c>
      <c r="B21" s="356"/>
      <c r="C21" s="356"/>
      <c r="D21" s="347"/>
      <c r="E21" s="347"/>
      <c r="F21" s="348"/>
      <c r="G21" s="152"/>
      <c r="N21" s="154" t="s">
        <v>153</v>
      </c>
      <c r="O21" s="157" t="s">
        <v>165</v>
      </c>
      <c r="P21" s="158" t="s">
        <v>166</v>
      </c>
    </row>
    <row r="22" spans="1:17" ht="14.4" thickBot="1" x14ac:dyDescent="0.35">
      <c r="A22" s="160" t="s">
        <v>119</v>
      </c>
      <c r="B22" s="161"/>
      <c r="C22" s="162"/>
      <c r="D22" s="217">
        <f>SUM(D11:D19)</f>
        <v>0</v>
      </c>
      <c r="E22" s="217">
        <f>SUM(E11:E19)</f>
        <v>0</v>
      </c>
      <c r="F22" s="218">
        <f>SUM(F11:F19)</f>
        <v>0</v>
      </c>
      <c r="G22" s="152"/>
      <c r="N22" s="154" t="s">
        <v>154</v>
      </c>
      <c r="O22" s="157" t="s">
        <v>167</v>
      </c>
      <c r="P22" s="158" t="s">
        <v>168</v>
      </c>
    </row>
    <row r="23" spans="1:17" x14ac:dyDescent="0.3">
      <c r="A23" s="163">
        <v>10</v>
      </c>
      <c r="B23" s="164" t="s">
        <v>120</v>
      </c>
      <c r="C23" s="10"/>
      <c r="D23" s="219"/>
      <c r="E23" s="219"/>
      <c r="F23" s="215" t="str">
        <f>IF($D$39&gt;0,E23/$D$39," ")</f>
        <v xml:space="preserve"> </v>
      </c>
      <c r="G23" s="152" t="str">
        <f t="shared" ref="G23:G35" si="2">IF(D23&gt;0,IF(E23="","Vyplňte sloupec Čerpané finanční prostředky v Kč"," "),"")</f>
        <v/>
      </c>
      <c r="N23" s="154" t="s">
        <v>155</v>
      </c>
      <c r="O23" s="157" t="s">
        <v>169</v>
      </c>
      <c r="P23" s="158" t="s">
        <v>170</v>
      </c>
    </row>
    <row r="24" spans="1:17" ht="14.4" thickBot="1" x14ac:dyDescent="0.35">
      <c r="A24" s="165">
        <v>11</v>
      </c>
      <c r="B24" s="166" t="s">
        <v>40</v>
      </c>
      <c r="C24" s="10"/>
      <c r="D24" s="216"/>
      <c r="E24" s="216"/>
      <c r="F24" s="215" t="str">
        <f>IF($D$39&gt;0,E24/$D$39," ")</f>
        <v xml:space="preserve"> </v>
      </c>
      <c r="G24" s="152" t="str">
        <f t="shared" si="2"/>
        <v/>
      </c>
      <c r="N24" s="154" t="s">
        <v>156</v>
      </c>
      <c r="O24" s="157" t="s">
        <v>171</v>
      </c>
      <c r="P24" s="158" t="s">
        <v>172</v>
      </c>
    </row>
    <row r="25" spans="1:17" ht="14.4" thickBot="1" x14ac:dyDescent="0.35">
      <c r="A25" s="160" t="s">
        <v>187</v>
      </c>
      <c r="B25" s="161"/>
      <c r="C25" s="162"/>
      <c r="D25" s="214">
        <f>SUM(D23:D24)</f>
        <v>0</v>
      </c>
      <c r="E25" s="214">
        <f>SUM(E23:E24)</f>
        <v>0</v>
      </c>
      <c r="F25" s="218">
        <f>SUM(F23:F24)</f>
        <v>0</v>
      </c>
      <c r="G25" s="152"/>
      <c r="N25" s="154" t="s">
        <v>157</v>
      </c>
      <c r="O25" s="157" t="s">
        <v>173</v>
      </c>
      <c r="P25" s="158" t="s">
        <v>174</v>
      </c>
    </row>
    <row r="26" spans="1:17" x14ac:dyDescent="0.3">
      <c r="A26" s="167">
        <v>12</v>
      </c>
      <c r="B26" s="357" t="s">
        <v>121</v>
      </c>
      <c r="C26" s="358"/>
      <c r="D26" s="216"/>
      <c r="E26" s="216"/>
      <c r="F26" s="215" t="str">
        <f t="shared" ref="F26:F35" si="3">IF($D$39&gt;0,E26/$D$39," ")</f>
        <v xml:space="preserve"> </v>
      </c>
      <c r="G26" s="152" t="str">
        <f t="shared" si="2"/>
        <v/>
      </c>
      <c r="N26" s="154" t="s">
        <v>158</v>
      </c>
      <c r="O26" s="157" t="s">
        <v>175</v>
      </c>
      <c r="P26" s="158" t="s">
        <v>176</v>
      </c>
    </row>
    <row r="27" spans="1:17" x14ac:dyDescent="0.3">
      <c r="A27" s="167">
        <v>13</v>
      </c>
      <c r="B27" s="352" t="s">
        <v>122</v>
      </c>
      <c r="C27" s="353"/>
      <c r="D27" s="216"/>
      <c r="E27" s="216"/>
      <c r="F27" s="215" t="str">
        <f t="shared" si="3"/>
        <v xml:space="preserve"> </v>
      </c>
      <c r="G27" s="152" t="str">
        <f t="shared" si="2"/>
        <v/>
      </c>
      <c r="O27" s="168"/>
      <c r="P27" s="168"/>
    </row>
    <row r="28" spans="1:17" x14ac:dyDescent="0.3">
      <c r="A28" s="167">
        <v>14</v>
      </c>
      <c r="B28" s="352" t="s">
        <v>123</v>
      </c>
      <c r="C28" s="353"/>
      <c r="D28" s="216"/>
      <c r="E28" s="216"/>
      <c r="F28" s="215" t="str">
        <f t="shared" si="3"/>
        <v xml:space="preserve"> </v>
      </c>
      <c r="G28" s="152" t="str">
        <f t="shared" si="2"/>
        <v/>
      </c>
      <c r="L28" s="169"/>
    </row>
    <row r="29" spans="1:17" x14ac:dyDescent="0.3">
      <c r="A29" s="167">
        <v>15</v>
      </c>
      <c r="B29" s="352" t="s">
        <v>124</v>
      </c>
      <c r="C29" s="353"/>
      <c r="D29" s="216"/>
      <c r="E29" s="216"/>
      <c r="F29" s="215" t="str">
        <f t="shared" si="3"/>
        <v xml:space="preserve"> </v>
      </c>
      <c r="G29" s="152" t="str">
        <f t="shared" si="2"/>
        <v/>
      </c>
    </row>
    <row r="30" spans="1:17" x14ac:dyDescent="0.3">
      <c r="A30" s="167">
        <v>16</v>
      </c>
      <c r="B30" s="352" t="s">
        <v>125</v>
      </c>
      <c r="C30" s="353"/>
      <c r="D30" s="216"/>
      <c r="E30" s="216"/>
      <c r="F30" s="215" t="str">
        <f t="shared" si="3"/>
        <v xml:space="preserve"> </v>
      </c>
      <c r="G30" s="152" t="str">
        <f t="shared" si="2"/>
        <v/>
      </c>
    </row>
    <row r="31" spans="1:17" x14ac:dyDescent="0.3">
      <c r="A31" s="167">
        <v>17</v>
      </c>
      <c r="B31" s="352" t="s">
        <v>126</v>
      </c>
      <c r="C31" s="353"/>
      <c r="D31" s="216"/>
      <c r="E31" s="216"/>
      <c r="F31" s="215" t="str">
        <f t="shared" si="3"/>
        <v xml:space="preserve"> </v>
      </c>
      <c r="G31" s="152" t="str">
        <f t="shared" si="2"/>
        <v/>
      </c>
      <c r="N31" s="144"/>
    </row>
    <row r="32" spans="1:17" x14ac:dyDescent="0.3">
      <c r="A32" s="167">
        <v>18</v>
      </c>
      <c r="B32" s="352" t="s">
        <v>127</v>
      </c>
      <c r="C32" s="353"/>
      <c r="D32" s="216"/>
      <c r="E32" s="216"/>
      <c r="F32" s="215" t="str">
        <f t="shared" si="3"/>
        <v xml:space="preserve"> </v>
      </c>
      <c r="G32" s="152" t="str">
        <f t="shared" si="2"/>
        <v/>
      </c>
      <c r="N32" s="144"/>
    </row>
    <row r="33" spans="1:14" x14ac:dyDescent="0.3">
      <c r="A33" s="167">
        <v>19</v>
      </c>
      <c r="B33" s="352" t="s">
        <v>128</v>
      </c>
      <c r="C33" s="353"/>
      <c r="D33" s="216"/>
      <c r="E33" s="216"/>
      <c r="F33" s="215" t="str">
        <f t="shared" si="3"/>
        <v xml:space="preserve"> </v>
      </c>
      <c r="G33" s="152" t="str">
        <f t="shared" si="2"/>
        <v/>
      </c>
      <c r="N33" s="144"/>
    </row>
    <row r="34" spans="1:14" ht="14.4" thickBot="1" x14ac:dyDescent="0.35">
      <c r="A34" s="167">
        <v>20</v>
      </c>
      <c r="B34" s="352" t="s">
        <v>132</v>
      </c>
      <c r="C34" s="353"/>
      <c r="D34" s="220"/>
      <c r="E34" s="216"/>
      <c r="F34" s="215" t="str">
        <f t="shared" si="3"/>
        <v xml:space="preserve"> </v>
      </c>
      <c r="G34" s="152" t="str">
        <f t="shared" si="2"/>
        <v/>
      </c>
      <c r="H34" s="152"/>
      <c r="I34" s="152"/>
      <c r="J34" s="152"/>
      <c r="K34" s="152"/>
      <c r="N34" s="144"/>
    </row>
    <row r="35" spans="1:14" ht="14.4" thickBot="1" x14ac:dyDescent="0.35">
      <c r="A35" s="149"/>
      <c r="B35" s="354"/>
      <c r="C35" s="355"/>
      <c r="D35" s="216"/>
      <c r="E35" s="216"/>
      <c r="F35" s="215" t="str">
        <f t="shared" si="3"/>
        <v xml:space="preserve"> </v>
      </c>
      <c r="G35" s="152" t="str">
        <f t="shared" si="2"/>
        <v/>
      </c>
      <c r="H35" s="152"/>
      <c r="I35" s="152"/>
      <c r="J35" s="152"/>
      <c r="K35" s="152"/>
      <c r="N35" s="144"/>
    </row>
    <row r="36" spans="1:14" ht="14.4" customHeight="1" thickBot="1" x14ac:dyDescent="0.35">
      <c r="A36" s="356" t="str">
        <f>IF(D34&gt;0,IF(B35="","Nezapomeňte uvést ostatní zdroje financování","")," ")</f>
        <v xml:space="preserve"> </v>
      </c>
      <c r="B36" s="356"/>
      <c r="C36" s="356"/>
      <c r="D36" s="347"/>
      <c r="E36" s="347"/>
      <c r="F36" s="348"/>
      <c r="G36" s="152"/>
      <c r="H36" s="152"/>
      <c r="I36" s="152"/>
      <c r="J36" s="152"/>
      <c r="K36" s="152"/>
      <c r="N36" s="144"/>
    </row>
    <row r="37" spans="1:14" ht="14.4" thickBot="1" x14ac:dyDescent="0.35">
      <c r="A37" s="160" t="s">
        <v>188</v>
      </c>
      <c r="B37" s="161"/>
      <c r="C37" s="162"/>
      <c r="D37" s="221">
        <f>SUM(D26:D34)</f>
        <v>0</v>
      </c>
      <c r="E37" s="221">
        <f>SUM(E26:E34)</f>
        <v>0</v>
      </c>
      <c r="F37" s="222">
        <f>SUM(F26:F34)</f>
        <v>0</v>
      </c>
      <c r="G37" s="170"/>
      <c r="H37" s="152"/>
      <c r="I37" s="152"/>
      <c r="J37" s="152"/>
      <c r="K37" s="152"/>
      <c r="N37" s="144"/>
    </row>
    <row r="38" spans="1:14" ht="26.4" customHeight="1" thickBot="1" x14ac:dyDescent="0.35">
      <c r="A38" s="349"/>
      <c r="B38" s="350"/>
      <c r="C38" s="350"/>
      <c r="D38" s="350"/>
      <c r="E38" s="350"/>
      <c r="F38" s="351"/>
      <c r="G38" s="170"/>
      <c r="H38" s="223" t="s">
        <v>242</v>
      </c>
      <c r="I38" s="223"/>
      <c r="J38" s="152"/>
      <c r="K38" s="152"/>
      <c r="N38" s="144"/>
    </row>
    <row r="39" spans="1:14" ht="14.4" thickBot="1" x14ac:dyDescent="0.35">
      <c r="A39" s="160" t="s">
        <v>129</v>
      </c>
      <c r="B39" s="160"/>
      <c r="C39" s="171"/>
      <c r="D39" s="224">
        <f>D22+D25+D37</f>
        <v>0</v>
      </c>
      <c r="E39" s="224">
        <f>E22+E25+E37</f>
        <v>0</v>
      </c>
      <c r="F39" s="225">
        <f>F37+F25+F22</f>
        <v>0</v>
      </c>
      <c r="G39" s="172" t="str">
        <f>IF(F39&gt;1,"Čerpané prostředky jsou vyšší než zdroje. Prosím, zkontrolujte!","")</f>
        <v/>
      </c>
      <c r="H39" s="226" t="str">
        <f>IF(D39&gt;=C7,"OK","Chyba - doplňte zdroje")</f>
        <v>OK</v>
      </c>
      <c r="I39" s="227"/>
    </row>
    <row r="40" spans="1:14" ht="34.950000000000003" customHeight="1" x14ac:dyDescent="0.3">
      <c r="A40" s="344" t="s">
        <v>130</v>
      </c>
      <c r="B40" s="344"/>
      <c r="C40" s="344"/>
      <c r="D40" s="344"/>
      <c r="E40" s="344"/>
      <c r="F40" s="344"/>
    </row>
    <row r="41" spans="1:14" x14ac:dyDescent="0.3">
      <c r="A41" s="173"/>
      <c r="B41" s="142"/>
      <c r="C41" s="143"/>
      <c r="D41" s="143"/>
      <c r="E41" s="143"/>
      <c r="F41" s="143"/>
    </row>
    <row r="43" spans="1:14" ht="14.4" x14ac:dyDescent="0.3">
      <c r="C43" s="7" t="s">
        <v>30</v>
      </c>
      <c r="D43" s="6"/>
      <c r="E43" s="6"/>
    </row>
    <row r="44" spans="1:14" ht="14.4" x14ac:dyDescent="0.3">
      <c r="C44" s="7"/>
      <c r="D44" s="6"/>
      <c r="E44" s="6"/>
    </row>
    <row r="45" spans="1:14" ht="14.4" x14ac:dyDescent="0.3">
      <c r="C45" s="7"/>
      <c r="D45" s="6"/>
      <c r="E45" s="6"/>
    </row>
    <row r="46" spans="1:14" ht="14.4" x14ac:dyDescent="0.3">
      <c r="C46" s="271" t="s">
        <v>53</v>
      </c>
      <c r="D46" s="271"/>
      <c r="E46" s="30" t="s">
        <v>54</v>
      </c>
    </row>
    <row r="47" spans="1:14" ht="14.4" x14ac:dyDescent="0.3">
      <c r="C47" s="345">
        <f>'1. SOUHRNNÉ INFORMACE'!A44</f>
        <v>0</v>
      </c>
      <c r="D47" s="346"/>
      <c r="E47" s="185"/>
    </row>
    <row r="48" spans="1:14" ht="14.4" x14ac:dyDescent="0.3">
      <c r="C48" s="345">
        <f>'1. SOUHRNNÉ INFORMACE'!A45</f>
        <v>0</v>
      </c>
      <c r="D48" s="346"/>
      <c r="E48" s="185"/>
    </row>
    <row r="49" spans="3:5" ht="14.4" x14ac:dyDescent="0.3">
      <c r="C49" s="345">
        <f>'1. SOUHRNNÉ INFORMACE'!A46</f>
        <v>0</v>
      </c>
      <c r="D49" s="346"/>
      <c r="E49" s="185"/>
    </row>
    <row r="50" spans="3:5" ht="14.4" x14ac:dyDescent="0.3">
      <c r="C50" s="345">
        <f>'1. SOUHRNNÉ INFORMACE'!A47</f>
        <v>0</v>
      </c>
      <c r="D50" s="346"/>
      <c r="E50" s="185"/>
    </row>
    <row r="51" spans="3:5" ht="14.4" x14ac:dyDescent="0.3">
      <c r="C51" s="53"/>
      <c r="D51" s="11"/>
      <c r="E51" s="28"/>
    </row>
    <row r="52" spans="3:5" ht="14.4" x14ac:dyDescent="0.3">
      <c r="C52" s="53"/>
      <c r="D52" s="11"/>
      <c r="E52" s="231"/>
    </row>
    <row r="53" spans="3:5" ht="14.4" x14ac:dyDescent="0.3">
      <c r="C53" s="53"/>
      <c r="D53" s="11"/>
      <c r="E53" s="232"/>
    </row>
    <row r="54" spans="3:5" ht="14.4" x14ac:dyDescent="0.3">
      <c r="C54" s="53"/>
      <c r="D54" s="6"/>
      <c r="E54" s="233"/>
    </row>
    <row r="55" spans="3:5" x14ac:dyDescent="0.3">
      <c r="C55" s="53"/>
      <c r="D55" s="53"/>
      <c r="E55" s="62" t="s">
        <v>87</v>
      </c>
    </row>
  </sheetData>
  <sheetProtection algorithmName="SHA-512" hashValue="Yz6MR/SRQNgaDeKSdtUb7k40kTDiBeqZLHO2H1nhCL57ZOS7BcGAZqN+kdME0ztMK5tgatXg5i5M9fn7A911BA==" saltValue="Zc1PaV4oBoEOEz6bN74n4A==" spinCount="100000" sheet="1" formatCells="0" formatColumns="0" formatRows="0" insertColumns="0" insertRows="0" insertHyperlinks="0" deleteColumns="0" deleteRows="0" selectLockedCells="1" sort="0" autoFilter="0" pivotTables="0"/>
  <mergeCells count="44">
    <mergeCell ref="A10:C10"/>
    <mergeCell ref="A1:B1"/>
    <mergeCell ref="C1:D1"/>
    <mergeCell ref="E1:F2"/>
    <mergeCell ref="A2:B2"/>
    <mergeCell ref="C2:D2"/>
    <mergeCell ref="A3:B3"/>
    <mergeCell ref="C3:D3"/>
    <mergeCell ref="A4:B4"/>
    <mergeCell ref="C4:D4"/>
    <mergeCell ref="A6:B6"/>
    <mergeCell ref="A7:B7"/>
    <mergeCell ref="A8:F8"/>
    <mergeCell ref="B17:C17"/>
    <mergeCell ref="B18:C18"/>
    <mergeCell ref="B19:C19"/>
    <mergeCell ref="B20:C20"/>
    <mergeCell ref="A21:C21"/>
    <mergeCell ref="B12:C12"/>
    <mergeCell ref="B13:C13"/>
    <mergeCell ref="B14:C14"/>
    <mergeCell ref="B15:C15"/>
    <mergeCell ref="B16:C16"/>
    <mergeCell ref="D21:F21"/>
    <mergeCell ref="A38:F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A36:C36"/>
    <mergeCell ref="D36:F36"/>
    <mergeCell ref="B26:C26"/>
    <mergeCell ref="E52:E54"/>
    <mergeCell ref="A40:F40"/>
    <mergeCell ref="C46:D46"/>
    <mergeCell ref="C47:D47"/>
    <mergeCell ref="C48:D48"/>
    <mergeCell ref="C49:D49"/>
    <mergeCell ref="C50:D50"/>
  </mergeCells>
  <conditionalFormatting sqref="E12:E18">
    <cfRule type="cellIs" dxfId="21" priority="20" operator="equal">
      <formula>0</formula>
    </cfRule>
  </conditionalFormatting>
  <conditionalFormatting sqref="D12:D19">
    <cfRule type="cellIs" dxfId="20" priority="19" operator="equal">
      <formula>0</formula>
    </cfRule>
  </conditionalFormatting>
  <conditionalFormatting sqref="E19">
    <cfRule type="cellIs" dxfId="19" priority="18" operator="equal">
      <formula>0</formula>
    </cfRule>
  </conditionalFormatting>
  <conditionalFormatting sqref="F39">
    <cfRule type="cellIs" dxfId="18" priority="15" operator="equal">
      <formula>1</formula>
    </cfRule>
    <cfRule type="cellIs" dxfId="17" priority="16" operator="lessThan">
      <formula>1</formula>
    </cfRule>
    <cfRule type="cellIs" dxfId="16" priority="17" operator="greaterThan">
      <formula>1</formula>
    </cfRule>
  </conditionalFormatting>
  <conditionalFormatting sqref="D33">
    <cfRule type="cellIs" dxfId="15" priority="11" operator="equal">
      <formula>0</formula>
    </cfRule>
  </conditionalFormatting>
  <conditionalFormatting sqref="E26:E29">
    <cfRule type="cellIs" dxfId="14" priority="14" operator="equal">
      <formula>0</formula>
    </cfRule>
  </conditionalFormatting>
  <conditionalFormatting sqref="D34">
    <cfRule type="cellIs" dxfId="13" priority="13" operator="equal">
      <formula>0</formula>
    </cfRule>
  </conditionalFormatting>
  <conditionalFormatting sqref="D27:D32">
    <cfRule type="cellIs" dxfId="12" priority="12" operator="equal">
      <formula>0</formula>
    </cfRule>
  </conditionalFormatting>
  <conditionalFormatting sqref="C47:C50">
    <cfRule type="cellIs" dxfId="11" priority="10" operator="equal">
      <formula>0</formula>
    </cfRule>
  </conditionalFormatting>
  <conditionalFormatting sqref="C23:C24">
    <cfRule type="cellIs" dxfId="10" priority="9" operator="equal">
      <formula>0</formula>
    </cfRule>
  </conditionalFormatting>
  <conditionalFormatting sqref="D23:D24">
    <cfRule type="cellIs" dxfId="9" priority="8" operator="equal">
      <formula>0</formula>
    </cfRule>
  </conditionalFormatting>
  <conditionalFormatting sqref="E23:E24">
    <cfRule type="cellIs" dxfId="8" priority="7" operator="equal">
      <formula>0</formula>
    </cfRule>
  </conditionalFormatting>
  <conditionalFormatting sqref="D26">
    <cfRule type="cellIs" dxfId="7" priority="6" operator="equal">
      <formula>0</formula>
    </cfRule>
  </conditionalFormatting>
  <conditionalFormatting sqref="B35">
    <cfRule type="expression" dxfId="6" priority="21">
      <formula>$D$34&gt;0</formula>
    </cfRule>
  </conditionalFormatting>
  <conditionalFormatting sqref="B35:C35">
    <cfRule type="notContainsBlanks" dxfId="5" priority="5" stopIfTrue="1">
      <formula>LEN(TRIM(B35))&gt;0</formula>
    </cfRule>
  </conditionalFormatting>
  <conditionalFormatting sqref="B20">
    <cfRule type="expression" dxfId="4" priority="22">
      <formula>$D$19&gt;0</formula>
    </cfRule>
  </conditionalFormatting>
  <conditionalFormatting sqref="B20:C20">
    <cfRule type="notContainsBlanks" dxfId="3" priority="4" stopIfTrue="1">
      <formula>LEN(TRIM(B20))&gt;0</formula>
    </cfRule>
  </conditionalFormatting>
  <conditionalFormatting sqref="E30:E34">
    <cfRule type="cellIs" dxfId="2" priority="3" operator="equal">
      <formula>0</formula>
    </cfRule>
  </conditionalFormatting>
  <conditionalFormatting sqref="E1">
    <cfRule type="cellIs" dxfId="1" priority="2" operator="equal">
      <formula>0</formula>
    </cfRule>
  </conditionalFormatting>
  <conditionalFormatting sqref="E1">
    <cfRule type="containsText" dxfId="0" priority="1" operator="containsText" text="21">
      <formula>NOT(ISERROR(SEARCH("21",E1)))</formula>
    </cfRule>
  </conditionalFormatting>
  <dataValidations count="1">
    <dataValidation type="list" allowBlank="1" showInputMessage="1" showErrorMessage="1" sqref="C24" xr:uid="{A5845067-BC7C-4DE5-8878-8E40192625B6}">
      <formula1>$O$13:$O$26</formula1>
    </dataValidation>
  </dataValidations>
  <pageMargins left="0.31496062992125984" right="0.31496062992125984" top="0.59055118110236227" bottom="0.19685039370078741" header="0.31496062992125984" footer="0.31496062992125984"/>
  <pageSetup paperSize="9" scale="88" orientation="portrait" r:id="rId1"/>
  <headerFooter>
    <oddHeader xml:space="preserve">&amp;R        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14" baseType="lpstr">
      <vt:lpstr>1. SOUHRNNÉ INFORMACE</vt:lpstr>
      <vt:lpstr>2. POUŽITÍ DOTACE</vt:lpstr>
      <vt:lpstr>3. FINANČNÍ VYPOŘÁDÁNÍ Vyhl.</vt:lpstr>
      <vt:lpstr>4. Naplnění účelu dotace</vt:lpstr>
      <vt:lpstr>5. Mzdy, DPP, DPČ, odvody</vt:lpstr>
      <vt:lpstr>6. OSVČ</vt:lpstr>
      <vt:lpstr>7. Přehled zdrojů</vt:lpstr>
      <vt:lpstr>'1. SOUHRNNÉ INFORMACE'!Oblast_tisku</vt:lpstr>
      <vt:lpstr>'2. POUŽITÍ DOTACE'!Oblast_tisku</vt:lpstr>
      <vt:lpstr>'3. FINANČNÍ VYPOŘÁDÁNÍ Vyhl.'!Oblast_tisku</vt:lpstr>
      <vt:lpstr>'4. Naplnění účelu dotace'!Oblast_tisku</vt:lpstr>
      <vt:lpstr>'5. Mzdy, DPP, DPČ, odvody'!Oblast_tisku</vt:lpstr>
      <vt:lpstr>'6. OSVČ'!Oblast_tisku</vt:lpstr>
      <vt:lpstr>'7. Přehled zdrojů'!Oblast_tisku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Marketa Kabourkova</dc:creator>
  <cp:keywords/>
  <dc:description/>
  <cp:lastModifiedBy>+ Šlajchrt Martin</cp:lastModifiedBy>
  <cp:revision/>
  <cp:lastPrinted>2021-12-15T16:30:21Z</cp:lastPrinted>
  <dcterms:created xsi:type="dcterms:W3CDTF">2021-11-13T18:08:13Z</dcterms:created>
  <dcterms:modified xsi:type="dcterms:W3CDTF">2022-01-26T11:16:03Z</dcterms:modified>
  <cp:category/>
  <cp:contentStatus/>
</cp:coreProperties>
</file>